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55" windowHeight="9150" activeTab="2"/>
  </bookViews>
  <sheets>
    <sheet name="11а" sheetId="1" r:id="rId1"/>
    <sheet name="11б" sheetId="2" r:id="rId2"/>
    <sheet name="по школе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<sst xmlns="http://schemas.openxmlformats.org/spreadsheetml/2006/main" count="264" uniqueCount="121">
  <si>
    <t>№</t>
  </si>
  <si>
    <t>Ф.И.О.</t>
  </si>
  <si>
    <t>Единые государственные экзамены</t>
  </si>
  <si>
    <t>Русский Язык</t>
  </si>
  <si>
    <t>Математика</t>
  </si>
  <si>
    <t>Физика</t>
  </si>
  <si>
    <t>Химия</t>
  </si>
  <si>
    <t>Биология</t>
  </si>
  <si>
    <t>История России</t>
  </si>
  <si>
    <t>Обществознание</t>
  </si>
  <si>
    <t>Английский язык</t>
  </si>
  <si>
    <t>Информатика</t>
  </si>
  <si>
    <t>География</t>
  </si>
  <si>
    <t>Литература</t>
  </si>
  <si>
    <t>Французский язык</t>
  </si>
  <si>
    <t>минимальный балл</t>
  </si>
  <si>
    <t>ниже порога</t>
  </si>
  <si>
    <t>выше порога</t>
  </si>
  <si>
    <t>средний балл</t>
  </si>
  <si>
    <t>наивысший балл</t>
  </si>
  <si>
    <t>наименьший балл</t>
  </si>
  <si>
    <t>Показатели</t>
  </si>
  <si>
    <t>учитель</t>
  </si>
  <si>
    <t>образование</t>
  </si>
  <si>
    <t>категория</t>
  </si>
  <si>
    <t xml:space="preserve">Статистика результатов Единых государственных экзаменов выпуска 2010 г. </t>
  </si>
  <si>
    <t xml:space="preserve">Директор:                </t>
  </si>
  <si>
    <t>Дата:</t>
  </si>
  <si>
    <t>Андреева Александра Анатольевна</t>
  </si>
  <si>
    <t>Готовцева Дария Исаевна</t>
  </si>
  <si>
    <t>Данилова Ньургуйаана Николаевна</t>
  </si>
  <si>
    <t>Иванова Александра Адамовна</t>
  </si>
  <si>
    <t>Кларова Лариса Александровна</t>
  </si>
  <si>
    <t>Корнилов Айаал Трофимович</t>
  </si>
  <si>
    <t>Могусов Александр Михайлович</t>
  </si>
  <si>
    <t>Мохова Айыына Владимировна</t>
  </si>
  <si>
    <t>Мыреев Александр Владимирович</t>
  </si>
  <si>
    <t>Николаева Сардаана Германовна</t>
  </si>
  <si>
    <t>Осипов Семен Виссарионович</t>
  </si>
  <si>
    <t>Осипов Сулус Александрович</t>
  </si>
  <si>
    <t>Петров Захарий Васильевич</t>
  </si>
  <si>
    <t>Саввинов Степан Степанович</t>
  </si>
  <si>
    <t>Сивцев Павел Ефимович</t>
  </si>
  <si>
    <t>Степанова Саргылана Вячеславовна</t>
  </si>
  <si>
    <t>Тихонов Игорь Мухидинович</t>
  </si>
  <si>
    <t>Уарова Айталина Анатольевна</t>
  </si>
  <si>
    <t>Харитонова Изабелла Александровна</t>
  </si>
  <si>
    <t>Аввакумова Алена Валериевна</t>
  </si>
  <si>
    <t>Амонов Андрей Андреевич</t>
  </si>
  <si>
    <t>Васильев Василий Федотович</t>
  </si>
  <si>
    <t>Васильева Линда Владиславовна</t>
  </si>
  <si>
    <t>Егорова Матрена Климовна</t>
  </si>
  <si>
    <t>Иванов Богдан Николаевич</t>
  </si>
  <si>
    <t>Иванова Саина Сергеевна</t>
  </si>
  <si>
    <t>Иванова Сахаайа Сергеевна</t>
  </si>
  <si>
    <t>Михайлов Дмитрий Олегович</t>
  </si>
  <si>
    <t>Николаев Борис Михайлович</t>
  </si>
  <si>
    <t>Павлова Зинаида Алексеевна</t>
  </si>
  <si>
    <t>Тимофеев Максим Альбертович</t>
  </si>
  <si>
    <t>Томпаров Денис Васильевич</t>
  </si>
  <si>
    <t>Уарова Любовь Прокопьевна</t>
  </si>
  <si>
    <t>Маччасынова Светлана Николаевна</t>
  </si>
  <si>
    <t>высшее, ИМИ ЯГУ</t>
  </si>
  <si>
    <t>вторая</t>
  </si>
  <si>
    <t>Федорова В.В.</t>
  </si>
  <si>
    <t>высшее</t>
  </si>
  <si>
    <t>высшая</t>
  </si>
  <si>
    <t>Евсеева В.В.</t>
  </si>
  <si>
    <t>первая</t>
  </si>
  <si>
    <t>Семенова Т.И.</t>
  </si>
  <si>
    <t>Русский язык 11б</t>
  </si>
  <si>
    <t>Русский язык 11а</t>
  </si>
  <si>
    <t>Русский язык (по школе)</t>
  </si>
  <si>
    <t>Биология 11а</t>
  </si>
  <si>
    <t>Биология 11б</t>
  </si>
  <si>
    <t>Биология (по школе)</t>
  </si>
  <si>
    <t>Информатика 11а</t>
  </si>
  <si>
    <t>Информатика 11б</t>
  </si>
  <si>
    <t>Информатика (по школе)</t>
  </si>
  <si>
    <t>Литература 11а</t>
  </si>
  <si>
    <t>Литература 11б</t>
  </si>
  <si>
    <t>Литература (по школе)</t>
  </si>
  <si>
    <t>Халтанова А.Г.</t>
  </si>
  <si>
    <t>Химия 11а</t>
  </si>
  <si>
    <t>Химия 11б</t>
  </si>
  <si>
    <t>Химия (по школе)</t>
  </si>
  <si>
    <t>Бабыканова Л.П.</t>
  </si>
  <si>
    <t>Иванова Т.Е.</t>
  </si>
  <si>
    <t>Высшая</t>
  </si>
  <si>
    <t>Французский язык 11а</t>
  </si>
  <si>
    <t>Французский язык 11б</t>
  </si>
  <si>
    <t>Французский язык (по школе)</t>
  </si>
  <si>
    <t>Потапова Н.В.</t>
  </si>
  <si>
    <t>ср.спец.</t>
  </si>
  <si>
    <t>баз.</t>
  </si>
  <si>
    <t>Николаева О.И.</t>
  </si>
  <si>
    <t>Герасимова Н.В.</t>
  </si>
  <si>
    <t>Математика 11а</t>
  </si>
  <si>
    <t>Математика 11б</t>
  </si>
  <si>
    <t>Математика (по школе)</t>
  </si>
  <si>
    <t>Саввинова О.П.</t>
  </si>
  <si>
    <t>Васильева В.П.</t>
  </si>
  <si>
    <t>Физика 11а</t>
  </si>
  <si>
    <t>Физика 11б</t>
  </si>
  <si>
    <t>Физика (по школе)</t>
  </si>
  <si>
    <t>История России 11а</t>
  </si>
  <si>
    <t>История России 11б</t>
  </si>
  <si>
    <t>История России (по школе)</t>
  </si>
  <si>
    <t>Обществознание 11а</t>
  </si>
  <si>
    <t>Обществознание (по школе)</t>
  </si>
  <si>
    <t>МОУ "Тойбохойская СОШ им. Г.Е. Бессонова" 11а класс</t>
  </si>
  <si>
    <t>МОУ "Тойбохойская СОШ им. Г.Е. Бессонова" 11б класс</t>
  </si>
  <si>
    <t>Классный руководитель - Иванова Таисия Егоровна</t>
  </si>
  <si>
    <t>Классный руководитель - Николаева Октябрина Иосифовна</t>
  </si>
  <si>
    <t xml:space="preserve">МОУ "Тойбохойская СОШ им. Г.Е. Бессонова" </t>
  </si>
  <si>
    <t>Сутакова З.О.</t>
  </si>
  <si>
    <t>вымшая</t>
  </si>
  <si>
    <t>Данилов А.Е.</t>
  </si>
  <si>
    <t>"____"___________2010 г.</t>
  </si>
  <si>
    <t>"____"_____________2010 г.</t>
  </si>
  <si>
    <t>"_____"_______________2010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</si>
</sst>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5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2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5" fillId="33" borderId="0" xfId="0" applyFont="1" applyFill="1" applyAlignment="1">
      <alignment/>
    </xf>
    <xf numFmtId="0" fontId="43" fillId="34" borderId="12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0" fontId="35" fillId="34" borderId="16" xfId="0" applyFont="1" applyFill="1" applyBorder="1" applyAlignment="1">
      <alignment/>
    </xf>
    <xf numFmtId="0" fontId="35" fillId="0" borderId="0" xfId="0" applyFont="1" applyAlignment="1">
      <alignment/>
    </xf>
    <xf numFmtId="0" fontId="35" fillId="0" borderId="12" xfId="0" applyFont="1" applyBorder="1" applyAlignment="1">
      <alignment/>
    </xf>
    <xf numFmtId="0" fontId="35" fillId="33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Alignment="1">
      <alignment/>
    </xf>
    <xf numFmtId="0" fontId="46" fillId="34" borderId="12" xfId="0" applyFont="1" applyFill="1" applyBorder="1" applyAlignment="1">
      <alignment horizontal="center" textRotation="90"/>
    </xf>
    <xf numFmtId="0" fontId="47" fillId="34" borderId="12" xfId="0" applyFont="1" applyFill="1" applyBorder="1" applyAlignment="1">
      <alignment horizontal="center" textRotation="90"/>
    </xf>
    <xf numFmtId="0" fontId="46" fillId="33" borderId="12" xfId="0" applyFont="1" applyFill="1" applyBorder="1" applyAlignment="1">
      <alignment horizontal="center" textRotation="90"/>
    </xf>
    <xf numFmtId="0" fontId="47" fillId="34" borderId="12" xfId="0" applyFont="1" applyFill="1" applyBorder="1" applyAlignment="1">
      <alignment/>
    </xf>
    <xf numFmtId="0" fontId="46" fillId="34" borderId="12" xfId="0" applyFont="1" applyFill="1" applyBorder="1" applyAlignment="1">
      <alignment textRotation="90"/>
    </xf>
    <xf numFmtId="0" fontId="46" fillId="34" borderId="12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7" fillId="34" borderId="12" xfId="0" applyFont="1" applyFill="1" applyBorder="1" applyAlignment="1">
      <alignment textRotation="90"/>
    </xf>
    <xf numFmtId="0" fontId="35" fillId="34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35" fillId="0" borderId="12" xfId="0" applyFont="1" applyBorder="1" applyAlignment="1">
      <alignment horizontal="left" wrapText="1"/>
    </xf>
    <xf numFmtId="0" fontId="46" fillId="34" borderId="12" xfId="0" applyFont="1" applyFill="1" applyBorder="1" applyAlignment="1">
      <alignment textRotation="90"/>
    </xf>
    <xf numFmtId="0" fontId="3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48" fillId="34" borderId="17" xfId="0" applyFont="1" applyFill="1" applyBorder="1" applyAlignment="1">
      <alignment horizontal="center" vertical="center" textRotation="90"/>
    </xf>
    <xf numFmtId="0" fontId="48" fillId="34" borderId="18" xfId="0" applyFont="1" applyFill="1" applyBorder="1" applyAlignment="1">
      <alignment horizontal="center" vertical="center" textRotation="90"/>
    </xf>
    <xf numFmtId="0" fontId="48" fillId="34" borderId="15" xfId="0" applyFont="1" applyFill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8" fillId="0" borderId="18" xfId="0" applyFont="1" applyBorder="1" applyAlignment="1">
      <alignment horizontal="center" vertical="center" textRotation="90"/>
    </xf>
    <xf numFmtId="0" fontId="48" fillId="0" borderId="15" xfId="0" applyFont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48" fillId="34" borderId="22" xfId="0" applyFont="1" applyFill="1" applyBorder="1" applyAlignment="1">
      <alignment horizontal="center" vertical="center" textRotation="90"/>
    </xf>
    <xf numFmtId="0" fontId="48" fillId="34" borderId="23" xfId="0" applyFont="1" applyFill="1" applyBorder="1" applyAlignment="1">
      <alignment horizontal="center" vertical="center" textRotation="90"/>
    </xf>
    <xf numFmtId="0" fontId="48" fillId="34" borderId="24" xfId="0" applyFont="1" applyFill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8" fillId="0" borderId="17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47" fillId="34" borderId="12" xfId="0" applyFont="1" applyFill="1" applyBorder="1" applyAlignment="1">
      <alignment horizontal="center" textRotation="90"/>
    </xf>
    <xf numFmtId="0" fontId="47" fillId="34" borderId="12" xfId="0" applyFont="1" applyFill="1" applyBorder="1" applyAlignment="1">
      <alignment textRotation="90"/>
    </xf>
    <xf numFmtId="0" fontId="46" fillId="34" borderId="12" xfId="0" applyFont="1" applyFill="1" applyBorder="1" applyAlignment="1">
      <alignment horizontal="center" textRotation="90"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49" fillId="0" borderId="0" xfId="0" applyFont="1" applyAlignment="1">
      <alignment horizontal="left" vertical="top"/>
    </xf>
    <xf numFmtId="0" fontId="0" fillId="0" borderId="0" xfId="0" applyAlignment="1">
      <alignment/>
    </xf>
    <xf numFmtId="0" fontId="50" fillId="0" borderId="0" xfId="0" applyFont="1" applyAlignment="1">
      <alignment horizontal="left" vertical="top"/>
    </xf>
    <xf numFmtId="0" fontId="46" fillId="0" borderId="12" xfId="0" applyFont="1" applyBorder="1" applyAlignment="1">
      <alignment horizontal="center" textRotation="90"/>
    </xf>
    <xf numFmtId="0" fontId="47" fillId="34" borderId="12" xfId="0" applyFont="1" applyFill="1" applyBorder="1" applyAlignment="1">
      <alignment/>
    </xf>
    <xf numFmtId="0" fontId="0" fillId="0" borderId="12" xfId="0" applyBorder="1" applyAlignment="1">
      <alignment horizontal="center" vertical="center" textRotation="90"/>
    </xf>
    <xf numFmtId="0" fontId="46" fillId="34" borderId="12" xfId="0" applyFont="1" applyFill="1" applyBorder="1" applyAlignment="1">
      <alignment textRotation="90"/>
    </xf>
    <xf numFmtId="0" fontId="46" fillId="34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Q29" sqref="Q29"/>
    </sheetView>
  </sheetViews>
  <sheetFormatPr defaultColWidth="9.140625" defaultRowHeight="15"/>
  <cols>
    <col min="1" max="1" width="3.8515625" style="0" customWidth="1"/>
    <col min="2" max="2" width="32.7109375" style="0" customWidth="1"/>
    <col min="3" max="6" width="7.7109375" style="0" customWidth="1"/>
    <col min="7" max="7" width="7.7109375" style="9" customWidth="1"/>
    <col min="8" max="10" width="7.7109375" style="0" customWidth="1"/>
    <col min="11" max="11" width="7.7109375" style="9" customWidth="1"/>
    <col min="12" max="14" width="7.7109375" style="0" customWidth="1"/>
  </cols>
  <sheetData>
    <row r="1" spans="3:14" ht="13.5" customHeight="1">
      <c r="C1" s="35" t="s">
        <v>25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3:14" ht="15">
      <c r="C2" s="36" t="s">
        <v>110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ht="6.75" customHeight="1" hidden="1" thickBot="1"/>
    <row r="4" ht="15.75" customHeight="1" thickBot="1">
      <c r="B4" t="s">
        <v>113</v>
      </c>
    </row>
    <row r="5" spans="1:14" ht="15">
      <c r="A5" s="55" t="s">
        <v>0</v>
      </c>
      <c r="B5" s="40" t="s">
        <v>1</v>
      </c>
      <c r="C5" s="51" t="s">
        <v>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4" ht="34.5" customHeight="1">
      <c r="A6" s="56"/>
      <c r="B6" s="41"/>
      <c r="C6" s="38" t="s">
        <v>3</v>
      </c>
      <c r="D6" s="38" t="s">
        <v>4</v>
      </c>
      <c r="E6" s="38" t="s">
        <v>5</v>
      </c>
      <c r="F6" s="38" t="s">
        <v>6</v>
      </c>
      <c r="G6" s="38" t="s">
        <v>7</v>
      </c>
      <c r="H6" s="38" t="s">
        <v>8</v>
      </c>
      <c r="I6" s="38" t="s">
        <v>9</v>
      </c>
      <c r="J6" s="38" t="s">
        <v>10</v>
      </c>
      <c r="K6" s="37" t="s">
        <v>11</v>
      </c>
      <c r="L6" s="54" t="s">
        <v>12</v>
      </c>
      <c r="M6" s="37" t="s">
        <v>13</v>
      </c>
      <c r="N6" s="48" t="s">
        <v>14</v>
      </c>
    </row>
    <row r="7" spans="1:14" ht="15">
      <c r="A7" s="56"/>
      <c r="B7" s="41"/>
      <c r="C7" s="38"/>
      <c r="D7" s="38"/>
      <c r="E7" s="38"/>
      <c r="F7" s="38"/>
      <c r="G7" s="38"/>
      <c r="H7" s="38"/>
      <c r="I7" s="38"/>
      <c r="J7" s="38"/>
      <c r="K7" s="38"/>
      <c r="L7" s="43"/>
      <c r="M7" s="38"/>
      <c r="N7" s="49"/>
    </row>
    <row r="8" spans="1:14" ht="18" customHeight="1">
      <c r="A8" s="57"/>
      <c r="B8" s="42"/>
      <c r="C8" s="39"/>
      <c r="D8" s="39"/>
      <c r="E8" s="39"/>
      <c r="F8" s="39"/>
      <c r="G8" s="39"/>
      <c r="H8" s="39"/>
      <c r="I8" s="39"/>
      <c r="J8" s="39"/>
      <c r="K8" s="39"/>
      <c r="L8" s="44"/>
      <c r="M8" s="39"/>
      <c r="N8" s="50"/>
    </row>
    <row r="9" spans="1:14" ht="12" customHeight="1">
      <c r="A9" s="4">
        <v>1</v>
      </c>
      <c r="B9" s="8" t="s">
        <v>28</v>
      </c>
      <c r="C9" s="3">
        <v>51</v>
      </c>
      <c r="D9" s="3">
        <v>38</v>
      </c>
      <c r="E9" s="3"/>
      <c r="F9" s="3"/>
      <c r="G9" s="11"/>
      <c r="H9" s="3"/>
      <c r="I9" s="3">
        <v>54</v>
      </c>
      <c r="J9" s="2"/>
      <c r="K9" s="10"/>
      <c r="L9" s="2"/>
      <c r="M9" s="2"/>
      <c r="N9" s="5"/>
    </row>
    <row r="10" spans="1:14" ht="12" customHeight="1">
      <c r="A10" s="4">
        <v>2</v>
      </c>
      <c r="B10" s="8" t="s">
        <v>29</v>
      </c>
      <c r="C10" s="3">
        <v>61</v>
      </c>
      <c r="D10" s="3">
        <v>56</v>
      </c>
      <c r="E10" s="3"/>
      <c r="F10" s="3"/>
      <c r="G10" s="11"/>
      <c r="H10" s="3">
        <v>53</v>
      </c>
      <c r="I10" s="3"/>
      <c r="J10" s="2"/>
      <c r="K10" s="10"/>
      <c r="L10" s="2"/>
      <c r="M10" s="2"/>
      <c r="N10" s="5"/>
    </row>
    <row r="11" spans="1:14" ht="12" customHeight="1">
      <c r="A11" s="4">
        <v>3</v>
      </c>
      <c r="B11" s="8" t="s">
        <v>30</v>
      </c>
      <c r="C11" s="3">
        <v>65</v>
      </c>
      <c r="D11" s="3">
        <v>52</v>
      </c>
      <c r="E11" s="3"/>
      <c r="F11" s="3"/>
      <c r="G11" s="11"/>
      <c r="H11" s="3">
        <v>64</v>
      </c>
      <c r="I11" s="3">
        <v>58</v>
      </c>
      <c r="J11" s="2"/>
      <c r="K11" s="10"/>
      <c r="L11" s="2"/>
      <c r="M11" s="2"/>
      <c r="N11" s="5">
        <v>73</v>
      </c>
    </row>
    <row r="12" spans="1:14" ht="12" customHeight="1">
      <c r="A12" s="4">
        <v>4</v>
      </c>
      <c r="B12" s="8" t="s">
        <v>31</v>
      </c>
      <c r="C12" s="3">
        <v>73</v>
      </c>
      <c r="D12" s="3">
        <v>56</v>
      </c>
      <c r="E12" s="3"/>
      <c r="F12" s="3"/>
      <c r="G12" s="11"/>
      <c r="H12" s="3"/>
      <c r="I12" s="3">
        <v>60</v>
      </c>
      <c r="J12" s="2">
        <v>58</v>
      </c>
      <c r="K12" s="10"/>
      <c r="L12" s="2"/>
      <c r="M12" s="2">
        <v>69</v>
      </c>
      <c r="N12" s="5"/>
    </row>
    <row r="13" spans="1:14" ht="12" customHeight="1">
      <c r="A13" s="4">
        <v>5</v>
      </c>
      <c r="B13" s="8" t="s">
        <v>32</v>
      </c>
      <c r="C13" s="3">
        <v>57</v>
      </c>
      <c r="D13" s="3">
        <v>48</v>
      </c>
      <c r="E13" s="3"/>
      <c r="F13" s="3"/>
      <c r="G13" s="11"/>
      <c r="H13" s="3">
        <v>53</v>
      </c>
      <c r="I13" s="3"/>
      <c r="J13" s="2"/>
      <c r="K13" s="10"/>
      <c r="L13" s="2"/>
      <c r="M13" s="2">
        <v>56</v>
      </c>
      <c r="N13" s="5"/>
    </row>
    <row r="14" spans="1:14" ht="12" customHeight="1">
      <c r="A14" s="4">
        <v>6</v>
      </c>
      <c r="B14" s="8" t="s">
        <v>33</v>
      </c>
      <c r="C14" s="13">
        <v>31</v>
      </c>
      <c r="D14" s="3">
        <v>45</v>
      </c>
      <c r="E14" s="3"/>
      <c r="F14" s="3"/>
      <c r="G14" s="11"/>
      <c r="H14" s="3"/>
      <c r="I14" s="3"/>
      <c r="J14" s="2"/>
      <c r="K14" s="10"/>
      <c r="L14" s="2"/>
      <c r="M14" s="2"/>
      <c r="N14" s="5"/>
    </row>
    <row r="15" spans="1:14" ht="12" customHeight="1">
      <c r="A15" s="4">
        <v>7</v>
      </c>
      <c r="B15" s="8" t="s">
        <v>34</v>
      </c>
      <c r="C15" s="3">
        <v>61</v>
      </c>
      <c r="D15" s="3">
        <v>41</v>
      </c>
      <c r="E15" s="3"/>
      <c r="F15" s="3"/>
      <c r="G15" s="11"/>
      <c r="H15" s="3"/>
      <c r="I15" s="3">
        <v>55</v>
      </c>
      <c r="J15" s="2"/>
      <c r="K15" s="10">
        <v>53</v>
      </c>
      <c r="L15" s="2"/>
      <c r="M15" s="2"/>
      <c r="N15" s="5"/>
    </row>
    <row r="16" spans="1:14" ht="12" customHeight="1">
      <c r="A16" s="4">
        <v>8</v>
      </c>
      <c r="B16" s="8" t="s">
        <v>35</v>
      </c>
      <c r="C16" s="3">
        <v>67</v>
      </c>
      <c r="D16" s="3">
        <v>69</v>
      </c>
      <c r="E16" s="3"/>
      <c r="F16" s="3">
        <v>63</v>
      </c>
      <c r="G16" s="11">
        <v>62</v>
      </c>
      <c r="H16" s="3"/>
      <c r="I16" s="3"/>
      <c r="J16" s="2"/>
      <c r="K16" s="10"/>
      <c r="L16" s="2"/>
      <c r="M16" s="2"/>
      <c r="N16" s="5"/>
    </row>
    <row r="17" spans="1:14" ht="12" customHeight="1">
      <c r="A17" s="4">
        <v>9</v>
      </c>
      <c r="B17" s="8" t="s">
        <v>36</v>
      </c>
      <c r="C17" s="3">
        <v>41</v>
      </c>
      <c r="D17" s="3">
        <v>52</v>
      </c>
      <c r="E17" s="3"/>
      <c r="F17" s="3"/>
      <c r="G17" s="11"/>
      <c r="H17" s="3">
        <v>49</v>
      </c>
      <c r="I17" s="3">
        <v>46</v>
      </c>
      <c r="J17" s="2"/>
      <c r="K17" s="10"/>
      <c r="L17" s="2"/>
      <c r="M17" s="2"/>
      <c r="N17" s="5"/>
    </row>
    <row r="18" spans="1:14" ht="12" customHeight="1">
      <c r="A18" s="4">
        <v>10</v>
      </c>
      <c r="B18" s="8" t="s">
        <v>37</v>
      </c>
      <c r="C18" s="3">
        <v>51</v>
      </c>
      <c r="D18" s="3">
        <v>77</v>
      </c>
      <c r="E18" s="3">
        <v>52</v>
      </c>
      <c r="F18" s="3"/>
      <c r="G18" s="11"/>
      <c r="H18" s="3"/>
      <c r="I18" s="3"/>
      <c r="J18" s="2"/>
      <c r="K18" s="10">
        <v>64</v>
      </c>
      <c r="L18" s="2"/>
      <c r="M18" s="2"/>
      <c r="N18" s="5"/>
    </row>
    <row r="19" spans="1:14" ht="12" customHeight="1">
      <c r="A19" s="4">
        <v>11</v>
      </c>
      <c r="B19" s="8" t="s">
        <v>38</v>
      </c>
      <c r="C19" s="3">
        <v>52</v>
      </c>
      <c r="D19" s="3">
        <v>73</v>
      </c>
      <c r="E19" s="3">
        <v>53</v>
      </c>
      <c r="F19" s="3"/>
      <c r="G19" s="11"/>
      <c r="H19" s="3"/>
      <c r="I19" s="3"/>
      <c r="J19" s="2"/>
      <c r="K19" s="10">
        <v>47</v>
      </c>
      <c r="L19" s="2"/>
      <c r="M19" s="2"/>
      <c r="N19" s="5"/>
    </row>
    <row r="20" spans="1:14" ht="12" customHeight="1">
      <c r="A20" s="4">
        <v>12</v>
      </c>
      <c r="B20" s="8" t="s">
        <v>39</v>
      </c>
      <c r="C20" s="3">
        <v>41</v>
      </c>
      <c r="D20" s="3">
        <v>38</v>
      </c>
      <c r="E20" s="3"/>
      <c r="F20" s="3"/>
      <c r="G20" s="11"/>
      <c r="H20" s="3"/>
      <c r="I20" s="3"/>
      <c r="J20" s="2"/>
      <c r="K20" s="10">
        <v>47</v>
      </c>
      <c r="L20" s="2"/>
      <c r="M20" s="2"/>
      <c r="N20" s="5"/>
    </row>
    <row r="21" spans="1:14" ht="12" customHeight="1">
      <c r="A21" s="4">
        <v>13</v>
      </c>
      <c r="B21" s="8" t="s">
        <v>40</v>
      </c>
      <c r="C21" s="3">
        <v>52</v>
      </c>
      <c r="D21" s="3">
        <v>45</v>
      </c>
      <c r="E21" s="3"/>
      <c r="F21" s="3"/>
      <c r="G21" s="11"/>
      <c r="H21" s="3"/>
      <c r="I21" s="3"/>
      <c r="J21" s="2"/>
      <c r="K21" s="10"/>
      <c r="L21" s="2"/>
      <c r="M21" s="2"/>
      <c r="N21" s="5"/>
    </row>
    <row r="22" spans="1:14" ht="12" customHeight="1">
      <c r="A22" s="4">
        <v>14</v>
      </c>
      <c r="B22" s="8" t="s">
        <v>41</v>
      </c>
      <c r="C22" s="3">
        <v>51</v>
      </c>
      <c r="D22" s="3">
        <v>34</v>
      </c>
      <c r="E22" s="3"/>
      <c r="F22" s="3"/>
      <c r="G22" s="11">
        <v>46</v>
      </c>
      <c r="H22" s="3"/>
      <c r="I22" s="3"/>
      <c r="J22" s="2"/>
      <c r="K22" s="10"/>
      <c r="L22" s="2"/>
      <c r="M22" s="2"/>
      <c r="N22" s="5"/>
    </row>
    <row r="23" spans="1:14" ht="12" customHeight="1">
      <c r="A23" s="4">
        <v>15</v>
      </c>
      <c r="B23" s="8" t="s">
        <v>42</v>
      </c>
      <c r="C23" s="3">
        <v>57</v>
      </c>
      <c r="D23" s="3">
        <v>45</v>
      </c>
      <c r="E23" s="3"/>
      <c r="F23" s="3"/>
      <c r="G23" s="11">
        <v>40</v>
      </c>
      <c r="H23" s="3"/>
      <c r="I23" s="3"/>
      <c r="J23" s="2"/>
      <c r="K23" s="10"/>
      <c r="L23" s="2"/>
      <c r="M23" s="2"/>
      <c r="N23" s="5"/>
    </row>
    <row r="24" spans="1:14" ht="12" customHeight="1">
      <c r="A24" s="4">
        <v>16</v>
      </c>
      <c r="B24" s="8" t="s">
        <v>43</v>
      </c>
      <c r="C24" s="3">
        <v>76</v>
      </c>
      <c r="D24" s="3">
        <v>48</v>
      </c>
      <c r="E24" s="3"/>
      <c r="F24" s="3"/>
      <c r="G24" s="11"/>
      <c r="H24" s="3"/>
      <c r="I24" s="3">
        <v>54</v>
      </c>
      <c r="J24" s="2">
        <v>45</v>
      </c>
      <c r="K24" s="10"/>
      <c r="L24" s="2"/>
      <c r="M24" s="2"/>
      <c r="N24" s="5"/>
    </row>
    <row r="25" spans="1:14" ht="12" customHeight="1">
      <c r="A25" s="4">
        <v>17</v>
      </c>
      <c r="B25" s="8" t="s">
        <v>44</v>
      </c>
      <c r="C25" s="3">
        <v>38</v>
      </c>
      <c r="D25" s="3">
        <v>41</v>
      </c>
      <c r="E25" s="3">
        <v>40</v>
      </c>
      <c r="F25" s="3"/>
      <c r="G25" s="11"/>
      <c r="H25" s="3"/>
      <c r="I25" s="3"/>
      <c r="J25" s="2"/>
      <c r="K25" s="10">
        <v>60</v>
      </c>
      <c r="L25" s="2"/>
      <c r="M25" s="2"/>
      <c r="N25" s="5"/>
    </row>
    <row r="26" spans="1:14" ht="12" customHeight="1">
      <c r="A26" s="4">
        <v>18</v>
      </c>
      <c r="B26" s="8" t="s">
        <v>45</v>
      </c>
      <c r="C26" s="3">
        <v>48</v>
      </c>
      <c r="D26" s="3">
        <v>48</v>
      </c>
      <c r="E26" s="3"/>
      <c r="F26" s="3"/>
      <c r="G26" s="11"/>
      <c r="H26" s="3"/>
      <c r="I26" s="3"/>
      <c r="J26" s="2"/>
      <c r="K26" s="10"/>
      <c r="L26" s="2"/>
      <c r="M26" s="2"/>
      <c r="N26" s="5"/>
    </row>
    <row r="27" spans="1:14" ht="12" customHeight="1">
      <c r="A27" s="4">
        <v>19</v>
      </c>
      <c r="B27" s="8" t="s">
        <v>46</v>
      </c>
      <c r="C27" s="3">
        <v>66</v>
      </c>
      <c r="D27" s="3">
        <v>56</v>
      </c>
      <c r="E27" s="3">
        <v>52</v>
      </c>
      <c r="F27" s="3"/>
      <c r="G27" s="11"/>
      <c r="H27" s="3"/>
      <c r="I27" s="3"/>
      <c r="J27" s="2"/>
      <c r="K27" s="10"/>
      <c r="L27" s="2"/>
      <c r="M27" s="2"/>
      <c r="N27" s="5"/>
    </row>
    <row r="28" spans="1:14" s="16" customFormat="1" ht="12" customHeight="1">
      <c r="A28" s="45" t="s">
        <v>21</v>
      </c>
      <c r="B28" s="6" t="s">
        <v>15</v>
      </c>
      <c r="C28" s="14">
        <v>36</v>
      </c>
      <c r="D28" s="14">
        <v>21</v>
      </c>
      <c r="E28" s="14">
        <v>34</v>
      </c>
      <c r="F28" s="14">
        <v>33</v>
      </c>
      <c r="G28" s="14">
        <v>36</v>
      </c>
      <c r="H28" s="14">
        <v>31</v>
      </c>
      <c r="I28" s="14">
        <v>39</v>
      </c>
      <c r="J28" s="15">
        <v>20</v>
      </c>
      <c r="K28" s="15">
        <v>41</v>
      </c>
      <c r="L28" s="15"/>
      <c r="M28" s="15">
        <v>29</v>
      </c>
      <c r="N28" s="15">
        <v>20</v>
      </c>
    </row>
    <row r="29" spans="1:14" ht="12" customHeight="1">
      <c r="A29" s="46"/>
      <c r="B29" s="6" t="s">
        <v>16</v>
      </c>
      <c r="C29" s="3">
        <v>1</v>
      </c>
      <c r="D29" s="3">
        <v>0</v>
      </c>
      <c r="E29" s="3">
        <v>0</v>
      </c>
      <c r="F29" s="3">
        <v>0</v>
      </c>
      <c r="G29" s="11">
        <v>0</v>
      </c>
      <c r="H29" s="3">
        <v>0</v>
      </c>
      <c r="I29" s="3">
        <v>0</v>
      </c>
      <c r="J29" s="2">
        <v>0</v>
      </c>
      <c r="K29" s="10">
        <v>0</v>
      </c>
      <c r="L29" s="2"/>
      <c r="M29" s="2">
        <v>0</v>
      </c>
      <c r="N29" s="2">
        <v>0</v>
      </c>
    </row>
    <row r="30" spans="1:14" ht="12" customHeight="1">
      <c r="A30" s="46"/>
      <c r="B30" s="6" t="s">
        <v>17</v>
      </c>
      <c r="C30" s="3">
        <v>18</v>
      </c>
      <c r="D30" s="3">
        <v>19</v>
      </c>
      <c r="E30" s="3">
        <v>4</v>
      </c>
      <c r="F30" s="3">
        <v>1</v>
      </c>
      <c r="G30" s="11">
        <v>3</v>
      </c>
      <c r="H30" s="3">
        <v>4</v>
      </c>
      <c r="I30" s="3">
        <v>6</v>
      </c>
      <c r="J30" s="2">
        <v>2</v>
      </c>
      <c r="K30" s="10">
        <v>5</v>
      </c>
      <c r="L30" s="2"/>
      <c r="M30" s="2">
        <v>2</v>
      </c>
      <c r="N30" s="2">
        <v>1</v>
      </c>
    </row>
    <row r="31" spans="1:14" ht="12" customHeight="1">
      <c r="A31" s="46"/>
      <c r="B31" s="6" t="s">
        <v>18</v>
      </c>
      <c r="C31" s="3">
        <f>AVERAGE(C9:C27)</f>
        <v>54.68421052631579</v>
      </c>
      <c r="D31" s="3">
        <f aca="true" t="shared" si="0" ref="D31:N31">AVERAGE(D9:D27)</f>
        <v>50.63157894736842</v>
      </c>
      <c r="E31" s="3">
        <f t="shared" si="0"/>
        <v>49.25</v>
      </c>
      <c r="F31" s="3">
        <f t="shared" si="0"/>
        <v>63</v>
      </c>
      <c r="G31" s="3">
        <f t="shared" si="0"/>
        <v>49.333333333333336</v>
      </c>
      <c r="H31" s="3">
        <f t="shared" si="0"/>
        <v>54.75</v>
      </c>
      <c r="I31" s="3">
        <f t="shared" si="0"/>
        <v>54.5</v>
      </c>
      <c r="J31" s="3">
        <f t="shared" si="0"/>
        <v>51.5</v>
      </c>
      <c r="K31" s="3">
        <f t="shared" si="0"/>
        <v>54.2</v>
      </c>
      <c r="L31" s="3"/>
      <c r="M31" s="3">
        <f t="shared" si="0"/>
        <v>62.5</v>
      </c>
      <c r="N31" s="3">
        <f t="shared" si="0"/>
        <v>73</v>
      </c>
    </row>
    <row r="32" spans="1:14" ht="12" customHeight="1">
      <c r="A32" s="46"/>
      <c r="B32" s="6" t="s">
        <v>19</v>
      </c>
      <c r="C32" s="3">
        <v>76</v>
      </c>
      <c r="D32" s="3">
        <v>77</v>
      </c>
      <c r="E32" s="3">
        <v>53</v>
      </c>
      <c r="F32" s="3">
        <v>63</v>
      </c>
      <c r="G32" s="11">
        <v>62</v>
      </c>
      <c r="H32" s="3">
        <v>64</v>
      </c>
      <c r="I32" s="3">
        <v>60</v>
      </c>
      <c r="J32" s="2">
        <v>58</v>
      </c>
      <c r="K32" s="10">
        <v>64</v>
      </c>
      <c r="L32" s="2"/>
      <c r="M32" s="2">
        <v>69</v>
      </c>
      <c r="N32" s="2">
        <v>73</v>
      </c>
    </row>
    <row r="33" spans="1:14" ht="12" customHeight="1">
      <c r="A33" s="46"/>
      <c r="B33" s="6" t="s">
        <v>20</v>
      </c>
      <c r="C33" s="3">
        <v>31</v>
      </c>
      <c r="D33" s="3">
        <v>34</v>
      </c>
      <c r="E33" s="3">
        <v>40</v>
      </c>
      <c r="F33" s="3">
        <v>63</v>
      </c>
      <c r="G33" s="11">
        <v>40</v>
      </c>
      <c r="H33" s="3">
        <v>49</v>
      </c>
      <c r="I33" s="3">
        <v>46</v>
      </c>
      <c r="J33" s="2">
        <v>45</v>
      </c>
      <c r="K33" s="10">
        <v>47</v>
      </c>
      <c r="L33" s="2"/>
      <c r="M33" s="2">
        <v>56</v>
      </c>
      <c r="N33" s="2">
        <v>73</v>
      </c>
    </row>
    <row r="34" spans="1:14" ht="12" customHeight="1">
      <c r="A34" s="46"/>
      <c r="B34" s="1" t="s">
        <v>22</v>
      </c>
      <c r="C34" s="3" t="s">
        <v>69</v>
      </c>
      <c r="D34" s="3" t="s">
        <v>95</v>
      </c>
      <c r="E34" s="3" t="s">
        <v>100</v>
      </c>
      <c r="F34" s="3" t="s">
        <v>82</v>
      </c>
      <c r="G34" s="11" t="s">
        <v>64</v>
      </c>
      <c r="H34" s="3" t="s">
        <v>101</v>
      </c>
      <c r="I34" s="3" t="s">
        <v>101</v>
      </c>
      <c r="J34" s="2" t="s">
        <v>92</v>
      </c>
      <c r="K34" s="10" t="s">
        <v>115</v>
      </c>
      <c r="L34" s="2"/>
      <c r="M34" s="2" t="s">
        <v>69</v>
      </c>
      <c r="N34" s="2" t="s">
        <v>86</v>
      </c>
    </row>
    <row r="35" spans="1:14" ht="12" customHeight="1">
      <c r="A35" s="46"/>
      <c r="B35" s="1" t="s">
        <v>23</v>
      </c>
      <c r="C35" s="3" t="s">
        <v>65</v>
      </c>
      <c r="D35" s="3" t="s">
        <v>65</v>
      </c>
      <c r="E35" s="3" t="s">
        <v>65</v>
      </c>
      <c r="F35" s="3" t="s">
        <v>65</v>
      </c>
      <c r="G35" s="11" t="s">
        <v>65</v>
      </c>
      <c r="H35" s="3" t="s">
        <v>65</v>
      </c>
      <c r="I35" s="3" t="s">
        <v>65</v>
      </c>
      <c r="J35" s="2" t="s">
        <v>93</v>
      </c>
      <c r="K35" s="10" t="s">
        <v>62</v>
      </c>
      <c r="L35" s="2"/>
      <c r="M35" s="2" t="s">
        <v>65</v>
      </c>
      <c r="N35" s="2" t="s">
        <v>65</v>
      </c>
    </row>
    <row r="36" spans="1:14" ht="12" customHeight="1">
      <c r="A36" s="47"/>
      <c r="B36" s="1" t="s">
        <v>24</v>
      </c>
      <c r="C36" s="3" t="s">
        <v>66</v>
      </c>
      <c r="D36" s="3" t="s">
        <v>66</v>
      </c>
      <c r="E36" s="3" t="s">
        <v>68</v>
      </c>
      <c r="F36" s="3" t="s">
        <v>66</v>
      </c>
      <c r="G36" s="11" t="s">
        <v>66</v>
      </c>
      <c r="H36" s="3" t="s">
        <v>66</v>
      </c>
      <c r="I36" s="3" t="s">
        <v>116</v>
      </c>
      <c r="J36" s="2" t="s">
        <v>94</v>
      </c>
      <c r="K36" s="10" t="s">
        <v>63</v>
      </c>
      <c r="L36" s="2"/>
      <c r="M36" s="2" t="s">
        <v>66</v>
      </c>
      <c r="N36" s="2" t="s">
        <v>66</v>
      </c>
    </row>
    <row r="37" ht="12" customHeight="1"/>
    <row r="38" spans="3:10" ht="12" customHeight="1">
      <c r="C38" s="7" t="s">
        <v>26</v>
      </c>
      <c r="D38" s="7"/>
      <c r="E38" s="7"/>
      <c r="F38" s="7"/>
      <c r="G38" s="12"/>
      <c r="H38" s="7" t="s">
        <v>117</v>
      </c>
      <c r="I38" s="7"/>
      <c r="J38" s="7"/>
    </row>
    <row r="39" spans="3:10" ht="12" customHeight="1">
      <c r="C39" s="7"/>
      <c r="D39" s="7"/>
      <c r="E39" s="7"/>
      <c r="F39" s="7"/>
      <c r="G39" s="12"/>
      <c r="H39" s="7"/>
      <c r="I39" s="7"/>
      <c r="J39" s="7"/>
    </row>
    <row r="40" spans="3:10" ht="12" customHeight="1">
      <c r="C40" s="7" t="s">
        <v>27</v>
      </c>
      <c r="D40" s="7"/>
      <c r="E40" s="7" t="s">
        <v>119</v>
      </c>
      <c r="F40" s="7"/>
      <c r="G40" s="12"/>
      <c r="H40" s="7"/>
      <c r="I40" s="7"/>
      <c r="J40" s="7"/>
    </row>
    <row r="41" ht="12.75" customHeight="1"/>
    <row r="42" ht="12.75" customHeight="1"/>
    <row r="43" ht="12.75" customHeight="1"/>
    <row r="44" ht="12.75" customHeight="1"/>
  </sheetData>
  <sheetProtection/>
  <mergeCells count="18">
    <mergeCell ref="A28:A36"/>
    <mergeCell ref="N6:N8"/>
    <mergeCell ref="C5:N5"/>
    <mergeCell ref="K6:K8"/>
    <mergeCell ref="L6:L8"/>
    <mergeCell ref="A5:A8"/>
    <mergeCell ref="C6:C8"/>
    <mergeCell ref="D6:D8"/>
    <mergeCell ref="E6:E8"/>
    <mergeCell ref="F6:F8"/>
    <mergeCell ref="C1:N1"/>
    <mergeCell ref="C2:N2"/>
    <mergeCell ref="M6:M8"/>
    <mergeCell ref="J6:J8"/>
    <mergeCell ref="B5:B8"/>
    <mergeCell ref="H6:H8"/>
    <mergeCell ref="I6:I8"/>
    <mergeCell ref="G6:G8"/>
  </mergeCells>
  <printOptions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K34" sqref="K34"/>
    </sheetView>
  </sheetViews>
  <sheetFormatPr defaultColWidth="9.140625" defaultRowHeight="15"/>
  <cols>
    <col min="1" max="1" width="3.8515625" style="0" customWidth="1"/>
    <col min="2" max="2" width="29.7109375" style="0" customWidth="1"/>
    <col min="3" max="6" width="7.8515625" style="0" customWidth="1"/>
    <col min="7" max="7" width="7.8515625" style="9" customWidth="1"/>
    <col min="8" max="10" width="7.8515625" style="0" customWidth="1"/>
    <col min="11" max="11" width="7.8515625" style="9" customWidth="1"/>
    <col min="12" max="12" width="7.8515625" style="0" customWidth="1"/>
    <col min="13" max="13" width="7.8515625" style="9" customWidth="1"/>
    <col min="14" max="14" width="7.8515625" style="0" customWidth="1"/>
  </cols>
  <sheetData>
    <row r="1" spans="2:14" ht="15">
      <c r="B1" s="58" t="s">
        <v>25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2:14" ht="15">
      <c r="B2" s="36" t="s">
        <v>111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ht="15.75" thickBot="1">
      <c r="B3" t="s">
        <v>112</v>
      </c>
    </row>
    <row r="4" spans="1:14" ht="15">
      <c r="A4" s="55" t="s">
        <v>0</v>
      </c>
      <c r="B4" s="40" t="s">
        <v>1</v>
      </c>
      <c r="C4" s="51" t="s">
        <v>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ht="15">
      <c r="A5" s="56"/>
      <c r="B5" s="41"/>
      <c r="C5" s="38" t="s">
        <v>3</v>
      </c>
      <c r="D5" s="38" t="s">
        <v>4</v>
      </c>
      <c r="E5" s="38" t="s">
        <v>5</v>
      </c>
      <c r="F5" s="38" t="s">
        <v>6</v>
      </c>
      <c r="G5" s="38" t="s">
        <v>7</v>
      </c>
      <c r="H5" s="38" t="s">
        <v>8</v>
      </c>
      <c r="I5" s="43" t="s">
        <v>9</v>
      </c>
      <c r="J5" s="43" t="s">
        <v>10</v>
      </c>
      <c r="K5" s="37" t="s">
        <v>11</v>
      </c>
      <c r="L5" s="54" t="s">
        <v>12</v>
      </c>
      <c r="M5" s="37" t="s">
        <v>13</v>
      </c>
      <c r="N5" s="48" t="s">
        <v>14</v>
      </c>
    </row>
    <row r="6" spans="1:14" ht="15">
      <c r="A6" s="56"/>
      <c r="B6" s="41"/>
      <c r="C6" s="38"/>
      <c r="D6" s="38"/>
      <c r="E6" s="38"/>
      <c r="F6" s="38"/>
      <c r="G6" s="38"/>
      <c r="H6" s="38"/>
      <c r="I6" s="43"/>
      <c r="J6" s="43"/>
      <c r="K6" s="38"/>
      <c r="L6" s="43"/>
      <c r="M6" s="38"/>
      <c r="N6" s="49"/>
    </row>
    <row r="7" spans="1:14" ht="54.75" customHeight="1">
      <c r="A7" s="57"/>
      <c r="B7" s="42"/>
      <c r="C7" s="39"/>
      <c r="D7" s="39"/>
      <c r="E7" s="39"/>
      <c r="F7" s="39"/>
      <c r="G7" s="39"/>
      <c r="H7" s="39"/>
      <c r="I7" s="44"/>
      <c r="J7" s="44"/>
      <c r="K7" s="39"/>
      <c r="L7" s="44"/>
      <c r="M7" s="39"/>
      <c r="N7" s="50"/>
    </row>
    <row r="8" spans="1:14" ht="15">
      <c r="A8" s="4">
        <v>1</v>
      </c>
      <c r="B8" s="8" t="s">
        <v>47</v>
      </c>
      <c r="C8" s="3">
        <v>58</v>
      </c>
      <c r="D8" s="3">
        <v>56</v>
      </c>
      <c r="E8" s="3"/>
      <c r="F8" s="3"/>
      <c r="G8" s="11">
        <v>46</v>
      </c>
      <c r="H8" s="3"/>
      <c r="I8" s="3"/>
      <c r="J8" s="2"/>
      <c r="K8" s="10"/>
      <c r="L8" s="2"/>
      <c r="M8" s="10"/>
      <c r="N8" s="5"/>
    </row>
    <row r="9" spans="1:14" ht="15">
      <c r="A9" s="4">
        <v>2</v>
      </c>
      <c r="B9" s="8" t="s">
        <v>48</v>
      </c>
      <c r="C9" s="3">
        <v>47</v>
      </c>
      <c r="D9" s="3">
        <v>45</v>
      </c>
      <c r="E9" s="3">
        <v>42</v>
      </c>
      <c r="F9" s="3"/>
      <c r="G9" s="11"/>
      <c r="H9" s="3"/>
      <c r="I9" s="3"/>
      <c r="J9" s="2"/>
      <c r="K9" s="10"/>
      <c r="L9" s="2"/>
      <c r="M9" s="10"/>
      <c r="N9" s="5"/>
    </row>
    <row r="10" spans="1:14" ht="15">
      <c r="A10" s="4">
        <v>3</v>
      </c>
      <c r="B10" s="8" t="s">
        <v>49</v>
      </c>
      <c r="C10" s="3">
        <v>61</v>
      </c>
      <c r="D10" s="3">
        <v>69</v>
      </c>
      <c r="E10" s="3">
        <v>55</v>
      </c>
      <c r="F10" s="3"/>
      <c r="G10" s="11"/>
      <c r="H10" s="3"/>
      <c r="I10" s="3"/>
      <c r="J10" s="2"/>
      <c r="K10" s="10">
        <v>64</v>
      </c>
      <c r="L10" s="2"/>
      <c r="M10" s="10"/>
      <c r="N10" s="5"/>
    </row>
    <row r="11" spans="1:14" ht="15">
      <c r="A11" s="4">
        <v>4</v>
      </c>
      <c r="B11" s="8" t="s">
        <v>50</v>
      </c>
      <c r="C11" s="3">
        <v>61</v>
      </c>
      <c r="D11" s="3">
        <v>56</v>
      </c>
      <c r="E11" s="3"/>
      <c r="F11" s="3"/>
      <c r="G11" s="11"/>
      <c r="H11" s="3"/>
      <c r="I11" s="3"/>
      <c r="J11" s="2"/>
      <c r="K11" s="10"/>
      <c r="L11" s="2"/>
      <c r="M11" s="10">
        <v>65</v>
      </c>
      <c r="N11" s="5">
        <v>68</v>
      </c>
    </row>
    <row r="12" spans="1:14" ht="15">
      <c r="A12" s="4">
        <v>5</v>
      </c>
      <c r="B12" s="8" t="s">
        <v>51</v>
      </c>
      <c r="C12" s="3">
        <v>54</v>
      </c>
      <c r="D12" s="3">
        <v>48</v>
      </c>
      <c r="E12" s="3"/>
      <c r="F12" s="3"/>
      <c r="G12" s="11">
        <v>44</v>
      </c>
      <c r="H12" s="3"/>
      <c r="I12" s="3"/>
      <c r="J12" s="2"/>
      <c r="K12" s="10"/>
      <c r="L12" s="2"/>
      <c r="M12" s="10"/>
      <c r="N12" s="5"/>
    </row>
    <row r="13" spans="1:14" ht="15">
      <c r="A13" s="4">
        <v>6</v>
      </c>
      <c r="B13" s="8" t="s">
        <v>52</v>
      </c>
      <c r="C13" s="3">
        <v>50</v>
      </c>
      <c r="D13" s="3">
        <v>45</v>
      </c>
      <c r="E13" s="3"/>
      <c r="F13" s="3">
        <v>78</v>
      </c>
      <c r="G13" s="11">
        <v>52</v>
      </c>
      <c r="H13" s="3"/>
      <c r="I13" s="3"/>
      <c r="J13" s="2"/>
      <c r="K13" s="10"/>
      <c r="L13" s="2"/>
      <c r="M13" s="10"/>
      <c r="N13" s="5"/>
    </row>
    <row r="14" spans="1:14" ht="15">
      <c r="A14" s="4">
        <v>7</v>
      </c>
      <c r="B14" s="8" t="s">
        <v>53</v>
      </c>
      <c r="C14" s="3">
        <v>59</v>
      </c>
      <c r="D14" s="3">
        <v>48</v>
      </c>
      <c r="E14" s="3"/>
      <c r="F14" s="3">
        <v>51</v>
      </c>
      <c r="G14" s="11">
        <v>64</v>
      </c>
      <c r="H14" s="3"/>
      <c r="I14" s="3"/>
      <c r="J14" s="2"/>
      <c r="K14" s="10"/>
      <c r="L14" s="2"/>
      <c r="M14" s="10"/>
      <c r="N14" s="5"/>
    </row>
    <row r="15" spans="1:14" ht="15">
      <c r="A15" s="4">
        <v>8</v>
      </c>
      <c r="B15" s="8" t="s">
        <v>54</v>
      </c>
      <c r="C15" s="3">
        <v>63</v>
      </c>
      <c r="D15" s="3">
        <v>52</v>
      </c>
      <c r="E15" s="3">
        <v>55</v>
      </c>
      <c r="F15" s="3"/>
      <c r="G15" s="11"/>
      <c r="H15" s="3"/>
      <c r="I15" s="3"/>
      <c r="J15" s="2"/>
      <c r="K15" s="10">
        <v>57</v>
      </c>
      <c r="L15" s="2"/>
      <c r="M15" s="10"/>
      <c r="N15" s="5"/>
    </row>
    <row r="16" spans="1:14" ht="15">
      <c r="A16" s="4">
        <v>9</v>
      </c>
      <c r="B16" s="8" t="s">
        <v>55</v>
      </c>
      <c r="C16" s="3">
        <v>51</v>
      </c>
      <c r="D16" s="3">
        <v>30</v>
      </c>
      <c r="E16" s="3">
        <v>43</v>
      </c>
      <c r="F16" s="3"/>
      <c r="G16" s="11"/>
      <c r="H16" s="3"/>
      <c r="I16" s="3"/>
      <c r="J16" s="2"/>
      <c r="K16" s="10">
        <v>43</v>
      </c>
      <c r="L16" s="2"/>
      <c r="M16" s="10"/>
      <c r="N16" s="5"/>
    </row>
    <row r="17" spans="1:14" ht="15">
      <c r="A17" s="4">
        <v>10</v>
      </c>
      <c r="B17" s="8" t="s">
        <v>56</v>
      </c>
      <c r="C17" s="3">
        <v>53</v>
      </c>
      <c r="D17" s="3">
        <v>48</v>
      </c>
      <c r="E17" s="3">
        <v>48</v>
      </c>
      <c r="F17" s="3"/>
      <c r="G17" s="11"/>
      <c r="H17" s="3"/>
      <c r="I17" s="3"/>
      <c r="J17" s="2"/>
      <c r="K17" s="10"/>
      <c r="L17" s="2"/>
      <c r="M17" s="10"/>
      <c r="N17" s="5"/>
    </row>
    <row r="18" spans="1:14" ht="15">
      <c r="A18" s="4">
        <v>11</v>
      </c>
      <c r="B18" s="8" t="s">
        <v>57</v>
      </c>
      <c r="C18" s="3">
        <v>61</v>
      </c>
      <c r="D18" s="3">
        <v>41</v>
      </c>
      <c r="E18" s="3"/>
      <c r="F18" s="3"/>
      <c r="G18" s="11">
        <v>48</v>
      </c>
      <c r="H18" s="3">
        <v>57</v>
      </c>
      <c r="I18" s="3"/>
      <c r="J18" s="2"/>
      <c r="K18" s="10"/>
      <c r="L18" s="2"/>
      <c r="M18" s="10"/>
      <c r="N18" s="5"/>
    </row>
    <row r="19" spans="1:14" ht="15">
      <c r="A19" s="4">
        <v>12</v>
      </c>
      <c r="B19" s="8" t="s">
        <v>58</v>
      </c>
      <c r="C19" s="3">
        <v>60</v>
      </c>
      <c r="D19" s="3">
        <v>52</v>
      </c>
      <c r="E19" s="3">
        <v>52</v>
      </c>
      <c r="F19" s="3"/>
      <c r="G19" s="11"/>
      <c r="H19" s="3"/>
      <c r="I19" s="3"/>
      <c r="J19" s="2"/>
      <c r="K19" s="10">
        <v>69</v>
      </c>
      <c r="L19" s="2"/>
      <c r="M19" s="10"/>
      <c r="N19" s="5"/>
    </row>
    <row r="20" spans="1:14" ht="15">
      <c r="A20" s="4">
        <v>13</v>
      </c>
      <c r="B20" s="8" t="s">
        <v>59</v>
      </c>
      <c r="C20" s="3">
        <v>49</v>
      </c>
      <c r="D20" s="3">
        <v>48</v>
      </c>
      <c r="E20" s="3">
        <v>50</v>
      </c>
      <c r="F20" s="3"/>
      <c r="G20" s="11"/>
      <c r="H20" s="3"/>
      <c r="I20" s="3"/>
      <c r="J20" s="2"/>
      <c r="K20" s="10"/>
      <c r="L20" s="2"/>
      <c r="M20" s="10"/>
      <c r="N20" s="5"/>
    </row>
    <row r="21" spans="1:14" ht="15">
      <c r="A21" s="4">
        <v>14</v>
      </c>
      <c r="B21" s="8" t="s">
        <v>60</v>
      </c>
      <c r="C21" s="3">
        <v>63</v>
      </c>
      <c r="D21" s="3">
        <v>48</v>
      </c>
      <c r="E21" s="3"/>
      <c r="F21" s="3"/>
      <c r="G21" s="11"/>
      <c r="H21" s="3"/>
      <c r="I21" s="3"/>
      <c r="J21" s="2"/>
      <c r="K21" s="10"/>
      <c r="L21" s="2"/>
      <c r="M21" s="10">
        <v>87</v>
      </c>
      <c r="N21" s="5">
        <v>62</v>
      </c>
    </row>
    <row r="22" spans="1:14" ht="15">
      <c r="A22" s="4">
        <v>15</v>
      </c>
      <c r="B22" s="8" t="s">
        <v>61</v>
      </c>
      <c r="C22" s="3">
        <v>43</v>
      </c>
      <c r="D22" s="3">
        <v>45</v>
      </c>
      <c r="E22" s="3"/>
      <c r="F22" s="3"/>
      <c r="G22" s="11">
        <v>44</v>
      </c>
      <c r="H22" s="3"/>
      <c r="I22" s="3"/>
      <c r="J22" s="2"/>
      <c r="K22" s="10"/>
      <c r="L22" s="2"/>
      <c r="M22" s="10"/>
      <c r="N22" s="5"/>
    </row>
    <row r="23" spans="1:14" ht="15">
      <c r="A23" s="45" t="s">
        <v>21</v>
      </c>
      <c r="B23" s="6" t="s">
        <v>15</v>
      </c>
      <c r="C23" s="14">
        <v>36</v>
      </c>
      <c r="D23" s="14">
        <v>21</v>
      </c>
      <c r="E23" s="14">
        <v>34</v>
      </c>
      <c r="F23" s="14">
        <v>33</v>
      </c>
      <c r="G23" s="14">
        <v>36</v>
      </c>
      <c r="H23" s="14">
        <v>31</v>
      </c>
      <c r="I23" s="14"/>
      <c r="J23" s="15"/>
      <c r="K23" s="15">
        <v>41</v>
      </c>
      <c r="L23" s="15"/>
      <c r="M23" s="15">
        <v>29</v>
      </c>
      <c r="N23" s="15">
        <v>20</v>
      </c>
    </row>
    <row r="24" spans="1:14" ht="15">
      <c r="A24" s="46"/>
      <c r="B24" s="6" t="s">
        <v>16</v>
      </c>
      <c r="C24" s="3">
        <v>0</v>
      </c>
      <c r="D24" s="3">
        <v>0</v>
      </c>
      <c r="E24" s="3">
        <v>0</v>
      </c>
      <c r="F24" s="3">
        <v>0</v>
      </c>
      <c r="G24" s="11">
        <v>0</v>
      </c>
      <c r="H24" s="3">
        <v>0</v>
      </c>
      <c r="I24" s="3"/>
      <c r="J24" s="2"/>
      <c r="K24" s="10">
        <v>0</v>
      </c>
      <c r="L24" s="2"/>
      <c r="M24" s="10">
        <v>0</v>
      </c>
      <c r="N24" s="2">
        <v>0</v>
      </c>
    </row>
    <row r="25" spans="1:14" ht="15">
      <c r="A25" s="46"/>
      <c r="B25" s="6" t="s">
        <v>17</v>
      </c>
      <c r="C25" s="3">
        <v>15</v>
      </c>
      <c r="D25" s="3">
        <v>15</v>
      </c>
      <c r="E25" s="3">
        <v>7</v>
      </c>
      <c r="F25" s="3">
        <v>2</v>
      </c>
      <c r="G25" s="11">
        <v>6</v>
      </c>
      <c r="H25" s="3">
        <v>1</v>
      </c>
      <c r="I25" s="3"/>
      <c r="J25" s="2"/>
      <c r="K25" s="10">
        <v>4</v>
      </c>
      <c r="L25" s="2"/>
      <c r="M25" s="10">
        <v>2</v>
      </c>
      <c r="N25" s="2">
        <v>2</v>
      </c>
    </row>
    <row r="26" spans="1:14" ht="15">
      <c r="A26" s="46"/>
      <c r="B26" s="6" t="s">
        <v>18</v>
      </c>
      <c r="C26" s="3">
        <f>AVERAGE(C8:C22)</f>
        <v>55.53333333333333</v>
      </c>
      <c r="D26" s="3">
        <f aca="true" t="shared" si="0" ref="D26:N26">AVERAGE(D8:D22)</f>
        <v>48.733333333333334</v>
      </c>
      <c r="E26" s="3">
        <f t="shared" si="0"/>
        <v>49.285714285714285</v>
      </c>
      <c r="F26" s="3">
        <f t="shared" si="0"/>
        <v>64.5</v>
      </c>
      <c r="G26" s="3">
        <f t="shared" si="0"/>
        <v>49.666666666666664</v>
      </c>
      <c r="H26" s="3">
        <f t="shared" si="0"/>
        <v>57</v>
      </c>
      <c r="I26" s="3"/>
      <c r="J26" s="3"/>
      <c r="K26" s="3">
        <f t="shared" si="0"/>
        <v>58.25</v>
      </c>
      <c r="L26" s="3"/>
      <c r="M26" s="3">
        <f t="shared" si="0"/>
        <v>76</v>
      </c>
      <c r="N26" s="3">
        <f t="shared" si="0"/>
        <v>65</v>
      </c>
    </row>
    <row r="27" spans="1:14" ht="15">
      <c r="A27" s="46"/>
      <c r="B27" s="6" t="s">
        <v>19</v>
      </c>
      <c r="C27" s="3">
        <v>63</v>
      </c>
      <c r="D27" s="3">
        <v>69</v>
      </c>
      <c r="E27" s="3">
        <v>55</v>
      </c>
      <c r="F27" s="3">
        <v>78</v>
      </c>
      <c r="G27" s="11">
        <v>64</v>
      </c>
      <c r="H27" s="3">
        <v>57</v>
      </c>
      <c r="I27" s="3"/>
      <c r="J27" s="2"/>
      <c r="K27" s="10">
        <v>69</v>
      </c>
      <c r="L27" s="2"/>
      <c r="M27" s="10">
        <v>87</v>
      </c>
      <c r="N27" s="2">
        <v>68</v>
      </c>
    </row>
    <row r="28" spans="1:14" ht="15">
      <c r="A28" s="46"/>
      <c r="B28" s="6" t="s">
        <v>20</v>
      </c>
      <c r="C28" s="3">
        <v>43</v>
      </c>
      <c r="D28" s="3">
        <v>30</v>
      </c>
      <c r="E28" s="3">
        <v>42</v>
      </c>
      <c r="F28" s="3">
        <v>51</v>
      </c>
      <c r="G28" s="11">
        <v>44</v>
      </c>
      <c r="H28" s="3">
        <v>57</v>
      </c>
      <c r="I28" s="3"/>
      <c r="J28" s="2"/>
      <c r="K28" s="10">
        <v>43</v>
      </c>
      <c r="L28" s="2"/>
      <c r="M28" s="10">
        <v>65</v>
      </c>
      <c r="N28" s="2">
        <v>62</v>
      </c>
    </row>
    <row r="29" spans="1:14" ht="15">
      <c r="A29" s="46"/>
      <c r="B29" s="1" t="s">
        <v>22</v>
      </c>
      <c r="C29" s="3" t="s">
        <v>67</v>
      </c>
      <c r="D29" s="3" t="s">
        <v>96</v>
      </c>
      <c r="E29" s="3" t="s">
        <v>100</v>
      </c>
      <c r="F29" s="3" t="s">
        <v>82</v>
      </c>
      <c r="G29" s="11" t="s">
        <v>64</v>
      </c>
      <c r="H29" s="3" t="s">
        <v>101</v>
      </c>
      <c r="I29" s="3" t="s">
        <v>101</v>
      </c>
      <c r="J29" s="2"/>
      <c r="K29" s="10" t="s">
        <v>115</v>
      </c>
      <c r="L29" s="2"/>
      <c r="M29" s="10" t="s">
        <v>67</v>
      </c>
      <c r="N29" s="2" t="s">
        <v>87</v>
      </c>
    </row>
    <row r="30" spans="1:14" ht="15">
      <c r="A30" s="46"/>
      <c r="B30" s="1" t="s">
        <v>23</v>
      </c>
      <c r="C30" s="3" t="s">
        <v>65</v>
      </c>
      <c r="D30" s="3" t="s">
        <v>65</v>
      </c>
      <c r="E30" s="3" t="s">
        <v>65</v>
      </c>
      <c r="F30" s="3" t="s">
        <v>65</v>
      </c>
      <c r="G30" s="11" t="s">
        <v>65</v>
      </c>
      <c r="H30" s="3" t="s">
        <v>65</v>
      </c>
      <c r="I30" s="3" t="s">
        <v>65</v>
      </c>
      <c r="J30" s="2"/>
      <c r="K30" s="10" t="s">
        <v>62</v>
      </c>
      <c r="L30" s="2"/>
      <c r="M30" s="10" t="s">
        <v>65</v>
      </c>
      <c r="N30" s="2" t="s">
        <v>65</v>
      </c>
    </row>
    <row r="31" spans="1:14" ht="15">
      <c r="A31" s="47"/>
      <c r="B31" s="1" t="s">
        <v>24</v>
      </c>
      <c r="C31" s="3" t="s">
        <v>68</v>
      </c>
      <c r="D31" s="3" t="s">
        <v>68</v>
      </c>
      <c r="E31" s="3" t="s">
        <v>68</v>
      </c>
      <c r="F31" s="3" t="s">
        <v>66</v>
      </c>
      <c r="G31" s="11" t="s">
        <v>66</v>
      </c>
      <c r="H31" s="3" t="s">
        <v>66</v>
      </c>
      <c r="I31" s="3" t="s">
        <v>66</v>
      </c>
      <c r="J31" s="2"/>
      <c r="K31" s="10" t="s">
        <v>63</v>
      </c>
      <c r="L31" s="2"/>
      <c r="M31" s="10" t="s">
        <v>68</v>
      </c>
      <c r="N31" s="2" t="s">
        <v>88</v>
      </c>
    </row>
    <row r="33" spans="3:10" ht="15">
      <c r="C33" s="7" t="s">
        <v>26</v>
      </c>
      <c r="D33" s="7"/>
      <c r="E33" s="7"/>
      <c r="F33" s="7"/>
      <c r="G33" s="12"/>
      <c r="H33" s="7" t="s">
        <v>117</v>
      </c>
      <c r="I33" s="7"/>
      <c r="J33" s="7"/>
    </row>
    <row r="34" spans="3:10" ht="15">
      <c r="C34" s="7"/>
      <c r="D34" s="7"/>
      <c r="E34" s="7"/>
      <c r="F34" s="7"/>
      <c r="G34" s="12"/>
      <c r="H34" s="7"/>
      <c r="I34" s="7"/>
      <c r="J34" s="7"/>
    </row>
    <row r="35" spans="3:10" ht="15">
      <c r="C35" s="7" t="s">
        <v>27</v>
      </c>
      <c r="D35" s="7"/>
      <c r="E35" s="7" t="s">
        <v>120</v>
      </c>
      <c r="F35" s="7"/>
      <c r="G35" s="12"/>
      <c r="H35" s="7"/>
      <c r="I35" s="7"/>
      <c r="J35" s="7"/>
    </row>
  </sheetData>
  <sheetProtection/>
  <mergeCells count="18">
    <mergeCell ref="A23:A31"/>
    <mergeCell ref="B1:N1"/>
    <mergeCell ref="B2:N2"/>
    <mergeCell ref="H5:H7"/>
    <mergeCell ref="I5:I7"/>
    <mergeCell ref="J5:J7"/>
    <mergeCell ref="K5:K7"/>
    <mergeCell ref="L5:L7"/>
    <mergeCell ref="M5:M7"/>
    <mergeCell ref="A4:A7"/>
    <mergeCell ref="B4:B7"/>
    <mergeCell ref="C4:N4"/>
    <mergeCell ref="C5:C7"/>
    <mergeCell ref="D5:D7"/>
    <mergeCell ref="E5:E7"/>
    <mergeCell ref="F5:F7"/>
    <mergeCell ref="G5:G7"/>
    <mergeCell ref="N5:N7"/>
  </mergeCells>
  <printOptions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="90" zoomScaleNormal="90" zoomScalePageLayoutView="0" workbookViewId="0" topLeftCell="A1">
      <selection activeCell="AJ19" sqref="AJ19"/>
    </sheetView>
  </sheetViews>
  <sheetFormatPr defaultColWidth="9.140625" defaultRowHeight="15"/>
  <cols>
    <col min="1" max="1" width="2.7109375" style="0" customWidth="1"/>
    <col min="2" max="2" width="10.28125" style="0" customWidth="1"/>
    <col min="3" max="4" width="3.8515625" style="0" customWidth="1"/>
    <col min="5" max="10" width="3.8515625" style="16" customWidth="1"/>
    <col min="11" max="15" width="3.8515625" style="0" customWidth="1"/>
    <col min="16" max="16" width="4.140625" style="0" customWidth="1"/>
    <col min="17" max="17" width="3.8515625" style="16" customWidth="1"/>
    <col min="18" max="25" width="3.8515625" style="0" customWidth="1"/>
    <col min="26" max="26" width="3.8515625" style="16" customWidth="1"/>
    <col min="27" max="29" width="3.8515625" style="0" customWidth="1"/>
    <col min="30" max="32" width="3.8515625" style="16" customWidth="1"/>
    <col min="33" max="33" width="3.8515625" style="0" customWidth="1"/>
  </cols>
  <sheetData>
    <row r="1" spans="3:30" ht="18.75">
      <c r="C1" s="64" t="s">
        <v>25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3:27" ht="18.75">
      <c r="C2" s="66" t="s">
        <v>114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33" ht="15" customHeight="1">
      <c r="A4" s="3"/>
      <c r="B4" s="3"/>
      <c r="C4" s="61" t="s">
        <v>71</v>
      </c>
      <c r="D4" s="21"/>
      <c r="E4" s="22"/>
      <c r="F4" s="22"/>
      <c r="G4" s="22"/>
      <c r="H4" s="59" t="s">
        <v>99</v>
      </c>
      <c r="I4" s="22"/>
      <c r="J4" s="22"/>
      <c r="K4" s="59" t="s">
        <v>104</v>
      </c>
      <c r="L4" s="61" t="s">
        <v>83</v>
      </c>
      <c r="M4" s="21"/>
      <c r="N4" s="21"/>
      <c r="O4" s="61" t="s">
        <v>73</v>
      </c>
      <c r="P4" s="61" t="s">
        <v>74</v>
      </c>
      <c r="Q4" s="59" t="s">
        <v>75</v>
      </c>
      <c r="R4" s="61" t="s">
        <v>105</v>
      </c>
      <c r="S4" s="21"/>
      <c r="T4" s="21"/>
      <c r="U4" s="23"/>
      <c r="V4" s="59" t="s">
        <v>109</v>
      </c>
      <c r="W4" s="59" t="s">
        <v>10</v>
      </c>
      <c r="X4" s="61" t="s">
        <v>76</v>
      </c>
      <c r="Y4" s="61" t="s">
        <v>77</v>
      </c>
      <c r="Z4" s="59" t="s">
        <v>78</v>
      </c>
      <c r="AA4" s="67" t="s">
        <v>12</v>
      </c>
      <c r="AB4" s="61" t="s">
        <v>79</v>
      </c>
      <c r="AC4" s="61" t="s">
        <v>80</v>
      </c>
      <c r="AD4" s="59" t="s">
        <v>81</v>
      </c>
      <c r="AE4" s="22"/>
      <c r="AF4" s="22"/>
      <c r="AG4" s="59" t="s">
        <v>91</v>
      </c>
    </row>
    <row r="5" spans="1:33" ht="15.75">
      <c r="A5" s="3"/>
      <c r="B5" s="3"/>
      <c r="C5" s="62"/>
      <c r="D5" s="21"/>
      <c r="E5" s="22"/>
      <c r="F5" s="22"/>
      <c r="G5" s="22"/>
      <c r="H5" s="68"/>
      <c r="I5" s="24"/>
      <c r="J5" s="24"/>
      <c r="K5" s="68"/>
      <c r="L5" s="70"/>
      <c r="M5" s="25"/>
      <c r="N5" s="25"/>
      <c r="O5" s="62"/>
      <c r="P5" s="62"/>
      <c r="Q5" s="63"/>
      <c r="R5" s="71"/>
      <c r="S5" s="26"/>
      <c r="T5" s="26"/>
      <c r="U5" s="27"/>
      <c r="V5" s="68"/>
      <c r="W5" s="68"/>
      <c r="X5" s="62"/>
      <c r="Y5" s="62"/>
      <c r="Z5" s="63"/>
      <c r="AA5" s="62"/>
      <c r="AB5" s="62"/>
      <c r="AC5" s="62"/>
      <c r="AD5" s="63"/>
      <c r="AE5" s="28"/>
      <c r="AF5" s="28"/>
      <c r="AG5" s="60"/>
    </row>
    <row r="6" spans="1:33" ht="152.25" customHeight="1">
      <c r="A6" s="3"/>
      <c r="B6" s="3"/>
      <c r="C6" s="62"/>
      <c r="D6" s="21" t="s">
        <v>70</v>
      </c>
      <c r="E6" s="22" t="s">
        <v>72</v>
      </c>
      <c r="F6" s="21" t="s">
        <v>97</v>
      </c>
      <c r="G6" s="21" t="s">
        <v>98</v>
      </c>
      <c r="H6" s="68"/>
      <c r="I6" s="25" t="s">
        <v>102</v>
      </c>
      <c r="J6" s="25" t="s">
        <v>103</v>
      </c>
      <c r="K6" s="68"/>
      <c r="L6" s="70"/>
      <c r="M6" s="25" t="s">
        <v>84</v>
      </c>
      <c r="N6" s="28" t="s">
        <v>85</v>
      </c>
      <c r="O6" s="62"/>
      <c r="P6" s="62"/>
      <c r="Q6" s="63"/>
      <c r="R6" s="71"/>
      <c r="S6" s="25" t="s">
        <v>106</v>
      </c>
      <c r="T6" s="28" t="s">
        <v>107</v>
      </c>
      <c r="U6" s="34" t="s">
        <v>108</v>
      </c>
      <c r="V6" s="68"/>
      <c r="W6" s="68"/>
      <c r="X6" s="62"/>
      <c r="Y6" s="62"/>
      <c r="Z6" s="63"/>
      <c r="AA6" s="62"/>
      <c r="AB6" s="62"/>
      <c r="AC6" s="62"/>
      <c r="AD6" s="63"/>
      <c r="AE6" s="25" t="s">
        <v>89</v>
      </c>
      <c r="AF6" s="25" t="s">
        <v>90</v>
      </c>
      <c r="AG6" s="60"/>
    </row>
    <row r="7" spans="1:33" ht="31.5" customHeight="1">
      <c r="A7" s="69" t="s">
        <v>21</v>
      </c>
      <c r="B7" s="33" t="s">
        <v>15</v>
      </c>
      <c r="C7" s="29">
        <v>36</v>
      </c>
      <c r="D7" s="29">
        <v>36</v>
      </c>
      <c r="E7" s="29">
        <v>36</v>
      </c>
      <c r="F7" s="29">
        <v>21</v>
      </c>
      <c r="G7" s="29">
        <v>21</v>
      </c>
      <c r="H7" s="29">
        <v>21</v>
      </c>
      <c r="I7" s="29">
        <v>34</v>
      </c>
      <c r="J7" s="29">
        <v>34</v>
      </c>
      <c r="K7" s="29">
        <v>34</v>
      </c>
      <c r="L7" s="29">
        <v>33</v>
      </c>
      <c r="M7" s="29">
        <v>33</v>
      </c>
      <c r="N7" s="29">
        <v>33</v>
      </c>
      <c r="O7" s="29">
        <v>36</v>
      </c>
      <c r="P7" s="29">
        <v>36</v>
      </c>
      <c r="Q7" s="29">
        <v>36</v>
      </c>
      <c r="R7" s="29">
        <v>31</v>
      </c>
      <c r="S7" s="29">
        <v>31</v>
      </c>
      <c r="T7" s="29">
        <v>31</v>
      </c>
      <c r="U7" s="29">
        <v>39</v>
      </c>
      <c r="V7" s="29">
        <v>39</v>
      </c>
      <c r="W7" s="29">
        <v>20</v>
      </c>
      <c r="X7" s="29">
        <v>41</v>
      </c>
      <c r="Y7" s="29">
        <v>41</v>
      </c>
      <c r="Z7" s="29">
        <v>41</v>
      </c>
      <c r="AA7" s="29"/>
      <c r="AB7" s="29">
        <v>29</v>
      </c>
      <c r="AC7" s="29">
        <v>29</v>
      </c>
      <c r="AD7" s="29">
        <v>29</v>
      </c>
      <c r="AE7" s="29">
        <v>20</v>
      </c>
      <c r="AF7" s="29">
        <v>20</v>
      </c>
      <c r="AG7" s="29">
        <v>20</v>
      </c>
    </row>
    <row r="8" spans="1:33" ht="30">
      <c r="A8" s="69"/>
      <c r="B8" s="33" t="s">
        <v>16</v>
      </c>
      <c r="C8" s="3">
        <v>1</v>
      </c>
      <c r="D8" s="3">
        <v>0</v>
      </c>
      <c r="E8" s="17">
        <f>SUM(C8:D8)</f>
        <v>1</v>
      </c>
      <c r="F8" s="3">
        <v>0</v>
      </c>
      <c r="G8" s="3">
        <v>0</v>
      </c>
      <c r="H8" s="17">
        <v>0</v>
      </c>
      <c r="I8" s="3">
        <v>0</v>
      </c>
      <c r="J8" s="3">
        <v>0</v>
      </c>
      <c r="K8" s="17">
        <v>0</v>
      </c>
      <c r="L8" s="3">
        <v>0</v>
      </c>
      <c r="M8" s="3">
        <v>0</v>
      </c>
      <c r="N8" s="17">
        <v>0</v>
      </c>
      <c r="O8" s="11">
        <v>0</v>
      </c>
      <c r="P8" s="11">
        <v>0</v>
      </c>
      <c r="Q8" s="18">
        <v>0</v>
      </c>
      <c r="R8" s="3">
        <v>0</v>
      </c>
      <c r="S8" s="3">
        <v>0</v>
      </c>
      <c r="T8" s="17">
        <v>0</v>
      </c>
      <c r="U8" s="17">
        <v>0</v>
      </c>
      <c r="V8" s="3">
        <v>0</v>
      </c>
      <c r="W8" s="17">
        <v>0</v>
      </c>
      <c r="X8" s="11">
        <v>0</v>
      </c>
      <c r="Y8" s="11">
        <v>0</v>
      </c>
      <c r="Z8" s="18">
        <v>0</v>
      </c>
      <c r="AA8" s="3"/>
      <c r="AB8" s="3">
        <v>0</v>
      </c>
      <c r="AC8" s="11">
        <v>0</v>
      </c>
      <c r="AD8" s="17">
        <v>0</v>
      </c>
      <c r="AE8" s="30">
        <v>0</v>
      </c>
      <c r="AF8" s="30">
        <v>0</v>
      </c>
      <c r="AG8" s="17">
        <v>0</v>
      </c>
    </row>
    <row r="9" spans="1:33" ht="30">
      <c r="A9" s="69"/>
      <c r="B9" s="33" t="s">
        <v>17</v>
      </c>
      <c r="C9" s="3">
        <v>18</v>
      </c>
      <c r="D9" s="3">
        <v>15</v>
      </c>
      <c r="E9" s="17">
        <f>SUM(C9:D9)</f>
        <v>33</v>
      </c>
      <c r="F9" s="3">
        <v>19</v>
      </c>
      <c r="G9" s="3">
        <v>15</v>
      </c>
      <c r="H9" s="17">
        <v>34</v>
      </c>
      <c r="I9" s="3">
        <v>4</v>
      </c>
      <c r="J9" s="3">
        <v>7</v>
      </c>
      <c r="K9" s="17">
        <v>11</v>
      </c>
      <c r="L9" s="3">
        <v>1</v>
      </c>
      <c r="M9" s="3">
        <v>2</v>
      </c>
      <c r="N9" s="17">
        <v>3</v>
      </c>
      <c r="O9" s="11">
        <v>3</v>
      </c>
      <c r="P9" s="11">
        <v>6</v>
      </c>
      <c r="Q9" s="18">
        <v>9</v>
      </c>
      <c r="R9" s="3">
        <v>4</v>
      </c>
      <c r="S9" s="3">
        <v>1</v>
      </c>
      <c r="T9" s="17">
        <v>5</v>
      </c>
      <c r="U9" s="17">
        <v>6</v>
      </c>
      <c r="V9" s="3">
        <v>6</v>
      </c>
      <c r="W9" s="17">
        <v>2</v>
      </c>
      <c r="X9" s="11">
        <v>5</v>
      </c>
      <c r="Y9" s="11">
        <v>4</v>
      </c>
      <c r="Z9" s="18">
        <v>9</v>
      </c>
      <c r="AA9" s="3"/>
      <c r="AB9" s="3">
        <v>2</v>
      </c>
      <c r="AC9" s="11">
        <v>2</v>
      </c>
      <c r="AD9" s="17">
        <v>4</v>
      </c>
      <c r="AE9" s="30">
        <v>1</v>
      </c>
      <c r="AF9" s="30">
        <v>2</v>
      </c>
      <c r="AG9" s="17">
        <v>3</v>
      </c>
    </row>
    <row r="10" spans="1:33" ht="30">
      <c r="A10" s="69"/>
      <c r="B10" s="33" t="s">
        <v>18</v>
      </c>
      <c r="C10" s="3">
        <v>54.68</v>
      </c>
      <c r="D10" s="3">
        <v>55.53</v>
      </c>
      <c r="E10" s="17">
        <f>AVERAGE(C10:D10)</f>
        <v>55.105000000000004</v>
      </c>
      <c r="F10" s="3">
        <v>50.63</v>
      </c>
      <c r="G10" s="3">
        <v>48.73</v>
      </c>
      <c r="H10" s="17">
        <v>49.79</v>
      </c>
      <c r="I10" s="3">
        <v>49.25</v>
      </c>
      <c r="J10" s="3">
        <v>49.29</v>
      </c>
      <c r="K10" s="17">
        <v>49</v>
      </c>
      <c r="L10" s="19">
        <v>63</v>
      </c>
      <c r="M10" s="3">
        <v>64.5</v>
      </c>
      <c r="N10" s="17">
        <f>AVERAGE(63,64.5)</f>
        <v>63.75</v>
      </c>
      <c r="O10" s="11">
        <v>49.33</v>
      </c>
      <c r="P10" s="11">
        <v>49.67</v>
      </c>
      <c r="Q10" s="18">
        <f>AVERAGE(O10:P10)</f>
        <v>49.5</v>
      </c>
      <c r="R10" s="3">
        <v>54.75</v>
      </c>
      <c r="S10" s="3">
        <v>57</v>
      </c>
      <c r="T10" s="17">
        <v>56</v>
      </c>
      <c r="U10" s="17">
        <v>54.5</v>
      </c>
      <c r="V10" s="3">
        <v>55</v>
      </c>
      <c r="W10" s="17">
        <v>51.5</v>
      </c>
      <c r="X10" s="11">
        <v>54.2</v>
      </c>
      <c r="Y10" s="3">
        <v>58.25</v>
      </c>
      <c r="Z10" s="18">
        <f>AVERAGE(X10:Y10)</f>
        <v>56.225</v>
      </c>
      <c r="AA10" s="11"/>
      <c r="AB10" s="11">
        <v>62.5</v>
      </c>
      <c r="AC10" s="11">
        <v>76</v>
      </c>
      <c r="AD10" s="18">
        <f>AVERAGE(AB10:AC10)</f>
        <v>69.25</v>
      </c>
      <c r="AE10" s="31">
        <v>73</v>
      </c>
      <c r="AF10" s="31">
        <v>65</v>
      </c>
      <c r="AG10" s="18">
        <f>AVERAGE(AE10:AF10)</f>
        <v>69</v>
      </c>
    </row>
    <row r="11" spans="1:33" ht="30">
      <c r="A11" s="69"/>
      <c r="B11" s="33" t="s">
        <v>19</v>
      </c>
      <c r="C11" s="3">
        <v>76</v>
      </c>
      <c r="D11" s="3">
        <v>63</v>
      </c>
      <c r="E11" s="17">
        <v>76</v>
      </c>
      <c r="F11" s="3">
        <v>77</v>
      </c>
      <c r="G11" s="3">
        <v>69</v>
      </c>
      <c r="H11" s="17">
        <v>77</v>
      </c>
      <c r="I11" s="3">
        <v>53</v>
      </c>
      <c r="J11" s="3">
        <v>55</v>
      </c>
      <c r="K11" s="17">
        <v>55</v>
      </c>
      <c r="L11" s="19">
        <v>63</v>
      </c>
      <c r="M11" s="3">
        <v>78</v>
      </c>
      <c r="N11" s="17">
        <v>78</v>
      </c>
      <c r="O11" s="11">
        <v>62</v>
      </c>
      <c r="P11" s="11">
        <v>64</v>
      </c>
      <c r="Q11" s="18">
        <v>64</v>
      </c>
      <c r="R11" s="3">
        <v>64</v>
      </c>
      <c r="S11" s="3">
        <v>57</v>
      </c>
      <c r="T11" s="17">
        <v>64</v>
      </c>
      <c r="U11" s="17">
        <v>60</v>
      </c>
      <c r="V11" s="3">
        <v>60</v>
      </c>
      <c r="W11" s="17">
        <v>58</v>
      </c>
      <c r="X11" s="11">
        <v>64</v>
      </c>
      <c r="Y11" s="11">
        <v>69</v>
      </c>
      <c r="Z11" s="18">
        <v>69</v>
      </c>
      <c r="AA11" s="3"/>
      <c r="AB11" s="3">
        <v>69</v>
      </c>
      <c r="AC11" s="11">
        <v>87</v>
      </c>
      <c r="AD11" s="17">
        <v>87</v>
      </c>
      <c r="AE11" s="30">
        <v>73</v>
      </c>
      <c r="AF11" s="30">
        <v>68</v>
      </c>
      <c r="AG11" s="17">
        <v>73</v>
      </c>
    </row>
    <row r="12" spans="1:33" ht="30">
      <c r="A12" s="69"/>
      <c r="B12" s="33" t="s">
        <v>20</v>
      </c>
      <c r="C12" s="3">
        <v>31</v>
      </c>
      <c r="D12" s="3">
        <v>43</v>
      </c>
      <c r="E12" s="17">
        <v>31</v>
      </c>
      <c r="F12" s="3">
        <v>34</v>
      </c>
      <c r="G12" s="3">
        <v>30</v>
      </c>
      <c r="H12" s="17">
        <v>30</v>
      </c>
      <c r="I12" s="3">
        <v>40</v>
      </c>
      <c r="J12" s="3">
        <v>42</v>
      </c>
      <c r="K12" s="17">
        <v>40</v>
      </c>
      <c r="L12" s="19">
        <v>63</v>
      </c>
      <c r="M12" s="3">
        <v>51</v>
      </c>
      <c r="N12" s="17">
        <v>51</v>
      </c>
      <c r="O12" s="11">
        <v>40</v>
      </c>
      <c r="P12" s="11">
        <v>44</v>
      </c>
      <c r="Q12" s="18">
        <v>40</v>
      </c>
      <c r="R12" s="3">
        <v>49</v>
      </c>
      <c r="S12" s="3">
        <v>57</v>
      </c>
      <c r="T12" s="17">
        <v>49</v>
      </c>
      <c r="U12" s="17">
        <v>46</v>
      </c>
      <c r="V12" s="3">
        <v>46</v>
      </c>
      <c r="W12" s="17">
        <v>45</v>
      </c>
      <c r="X12" s="11">
        <v>47</v>
      </c>
      <c r="Y12" s="11">
        <v>43</v>
      </c>
      <c r="Z12" s="18">
        <v>43</v>
      </c>
      <c r="AA12" s="3"/>
      <c r="AB12" s="3">
        <v>56</v>
      </c>
      <c r="AC12" s="11">
        <v>65</v>
      </c>
      <c r="AD12" s="17">
        <v>56</v>
      </c>
      <c r="AE12" s="30">
        <v>73</v>
      </c>
      <c r="AF12" s="30">
        <v>62</v>
      </c>
      <c r="AG12" s="17">
        <v>62</v>
      </c>
    </row>
    <row r="13" spans="1:33" ht="15">
      <c r="A13" s="69"/>
      <c r="B13" s="32" t="s">
        <v>22</v>
      </c>
      <c r="C13" s="3" t="s">
        <v>69</v>
      </c>
      <c r="D13" s="3" t="s">
        <v>67</v>
      </c>
      <c r="E13" s="17"/>
      <c r="F13" s="3" t="s">
        <v>95</v>
      </c>
      <c r="G13" s="3" t="s">
        <v>96</v>
      </c>
      <c r="H13" s="17"/>
      <c r="I13" s="3" t="s">
        <v>100</v>
      </c>
      <c r="J13" s="3" t="s">
        <v>100</v>
      </c>
      <c r="K13" s="3"/>
      <c r="L13" s="73" t="s">
        <v>82</v>
      </c>
      <c r="M13" s="74"/>
      <c r="N13" s="75"/>
      <c r="O13" s="11" t="s">
        <v>64</v>
      </c>
      <c r="P13" s="11" t="s">
        <v>64</v>
      </c>
      <c r="Q13" s="18"/>
      <c r="R13" s="3" t="s">
        <v>101</v>
      </c>
      <c r="S13" s="3" t="s">
        <v>101</v>
      </c>
      <c r="T13" s="3"/>
      <c r="U13" s="3" t="s">
        <v>101</v>
      </c>
      <c r="V13" s="3"/>
      <c r="W13" s="3" t="s">
        <v>92</v>
      </c>
      <c r="X13" s="76" t="s">
        <v>115</v>
      </c>
      <c r="Y13" s="77"/>
      <c r="Z13" s="78"/>
      <c r="AA13" s="3"/>
      <c r="AB13" s="3" t="s">
        <v>69</v>
      </c>
      <c r="AC13" s="11" t="s">
        <v>67</v>
      </c>
      <c r="AD13" s="17"/>
      <c r="AE13" s="30" t="s">
        <v>86</v>
      </c>
      <c r="AF13" s="30" t="s">
        <v>87</v>
      </c>
      <c r="AG13" s="30"/>
    </row>
    <row r="14" spans="1:33" ht="15">
      <c r="A14" s="69"/>
      <c r="B14" s="32" t="s">
        <v>23</v>
      </c>
      <c r="C14" s="3" t="s">
        <v>65</v>
      </c>
      <c r="D14" s="3" t="s">
        <v>65</v>
      </c>
      <c r="E14" s="17"/>
      <c r="F14" s="3" t="s">
        <v>65</v>
      </c>
      <c r="G14" s="3" t="s">
        <v>65</v>
      </c>
      <c r="H14" s="17"/>
      <c r="I14" s="3" t="s">
        <v>65</v>
      </c>
      <c r="J14" s="3" t="s">
        <v>65</v>
      </c>
      <c r="K14" s="3"/>
      <c r="L14" s="72" t="s">
        <v>65</v>
      </c>
      <c r="M14" s="72"/>
      <c r="N14" s="72"/>
      <c r="O14" s="11" t="s">
        <v>65</v>
      </c>
      <c r="P14" s="11" t="s">
        <v>65</v>
      </c>
      <c r="Q14" s="18"/>
      <c r="R14" s="3" t="s">
        <v>65</v>
      </c>
      <c r="S14" s="3" t="s">
        <v>65</v>
      </c>
      <c r="T14" s="3"/>
      <c r="U14" s="3" t="s">
        <v>65</v>
      </c>
      <c r="V14" s="3"/>
      <c r="W14" s="3" t="s">
        <v>93</v>
      </c>
      <c r="X14" s="11" t="s">
        <v>62</v>
      </c>
      <c r="Y14" s="11" t="s">
        <v>62</v>
      </c>
      <c r="Z14" s="18"/>
      <c r="AA14" s="3"/>
      <c r="AB14" s="3" t="s">
        <v>65</v>
      </c>
      <c r="AC14" s="11" t="s">
        <v>65</v>
      </c>
      <c r="AD14" s="17"/>
      <c r="AE14" s="30" t="s">
        <v>65</v>
      </c>
      <c r="AF14" s="30" t="s">
        <v>65</v>
      </c>
      <c r="AG14" s="30"/>
    </row>
    <row r="15" spans="1:33" ht="15">
      <c r="A15" s="69"/>
      <c r="B15" s="32" t="s">
        <v>24</v>
      </c>
      <c r="C15" s="3" t="s">
        <v>66</v>
      </c>
      <c r="D15" s="3" t="s">
        <v>68</v>
      </c>
      <c r="E15" s="17"/>
      <c r="F15" s="3" t="s">
        <v>66</v>
      </c>
      <c r="G15" s="3" t="s">
        <v>68</v>
      </c>
      <c r="H15" s="17"/>
      <c r="I15" s="3" t="s">
        <v>68</v>
      </c>
      <c r="J15" s="3" t="s">
        <v>68</v>
      </c>
      <c r="K15" s="3"/>
      <c r="L15" s="72" t="s">
        <v>66</v>
      </c>
      <c r="M15" s="72"/>
      <c r="N15" s="72"/>
      <c r="O15" s="11" t="s">
        <v>66</v>
      </c>
      <c r="P15" s="11" t="s">
        <v>66</v>
      </c>
      <c r="Q15" s="18"/>
      <c r="R15" s="3" t="s">
        <v>66</v>
      </c>
      <c r="S15" s="3" t="s">
        <v>66</v>
      </c>
      <c r="T15" s="3"/>
      <c r="U15" s="3" t="s">
        <v>66</v>
      </c>
      <c r="V15" s="3"/>
      <c r="W15" s="3" t="s">
        <v>94</v>
      </c>
      <c r="X15" s="11" t="s">
        <v>63</v>
      </c>
      <c r="Y15" s="11" t="s">
        <v>63</v>
      </c>
      <c r="Z15" s="18"/>
      <c r="AA15" s="3"/>
      <c r="AB15" s="3" t="s">
        <v>66</v>
      </c>
      <c r="AC15" s="11" t="s">
        <v>68</v>
      </c>
      <c r="AD15" s="17"/>
      <c r="AE15" s="30" t="s">
        <v>66</v>
      </c>
      <c r="AF15" s="30" t="s">
        <v>66</v>
      </c>
      <c r="AG15" s="30"/>
    </row>
    <row r="16" spans="31:33" ht="15">
      <c r="AE16" s="20"/>
      <c r="AF16" s="20"/>
      <c r="AG16" s="20"/>
    </row>
    <row r="17" spans="7:15" ht="15">
      <c r="G17" s="7" t="s">
        <v>26</v>
      </c>
      <c r="H17" s="7"/>
      <c r="I17" s="7"/>
      <c r="J17" s="7"/>
      <c r="K17" s="12"/>
      <c r="L17" s="7" t="s">
        <v>117</v>
      </c>
      <c r="M17" s="7"/>
      <c r="N17" s="7"/>
      <c r="O17" s="9"/>
    </row>
    <row r="18" spans="7:15" ht="15">
      <c r="G18" s="7"/>
      <c r="H18" s="7"/>
      <c r="I18" s="7"/>
      <c r="J18" s="7"/>
      <c r="K18" s="12"/>
      <c r="L18" s="7"/>
      <c r="M18" s="7"/>
      <c r="N18" s="7"/>
      <c r="O18" s="9"/>
    </row>
    <row r="19" spans="7:15" ht="15">
      <c r="G19" s="7" t="s">
        <v>27</v>
      </c>
      <c r="H19" s="7"/>
      <c r="I19" s="7"/>
      <c r="J19" s="7" t="s">
        <v>118</v>
      </c>
      <c r="K19" s="12"/>
      <c r="L19" s="7"/>
      <c r="M19" s="7"/>
      <c r="N19" s="7"/>
      <c r="O19" s="9"/>
    </row>
    <row r="22" spans="11:15" ht="15">
      <c r="K22" s="16"/>
      <c r="L22" s="16"/>
      <c r="M22" s="16"/>
      <c r="N22" s="16"/>
      <c r="O22" s="16"/>
    </row>
  </sheetData>
  <sheetProtection/>
  <mergeCells count="25">
    <mergeCell ref="X13:Z13"/>
    <mergeCell ref="A7:A15"/>
    <mergeCell ref="C4:C6"/>
    <mergeCell ref="H4:H6"/>
    <mergeCell ref="K4:K6"/>
    <mergeCell ref="L4:L6"/>
    <mergeCell ref="R4:R6"/>
    <mergeCell ref="L15:N15"/>
    <mergeCell ref="L13:N13"/>
    <mergeCell ref="O4:O6"/>
    <mergeCell ref="L14:N14"/>
    <mergeCell ref="C1:AD1"/>
    <mergeCell ref="C2:AA2"/>
    <mergeCell ref="X4:X6"/>
    <mergeCell ref="AA4:AA6"/>
    <mergeCell ref="AB4:AB6"/>
    <mergeCell ref="W4:W6"/>
    <mergeCell ref="AG4:AG6"/>
    <mergeCell ref="P4:P6"/>
    <mergeCell ref="Q4:Q6"/>
    <mergeCell ref="Y4:Y6"/>
    <mergeCell ref="Z4:Z6"/>
    <mergeCell ref="AC4:AC6"/>
    <mergeCell ref="AD4:AD6"/>
    <mergeCell ref="V4:V6"/>
  </mergeCells>
  <printOptions/>
  <pageMargins left="0.11811023622047245" right="0.11811023622047245" top="0.35433070866141736" bottom="0.35433070866141736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6:P20"/>
  <sheetViews>
    <sheetView zoomScalePageLayoutView="0" workbookViewId="0" topLeftCell="A1">
      <selection activeCell="N12" sqref="N12"/>
    </sheetView>
  </sheetViews>
  <sheetFormatPr defaultColWidth="9.140625" defaultRowHeight="15"/>
  <sheetData>
    <row r="6" spans="3:16" ht="15">
      <c r="C6">
        <v>20</v>
      </c>
      <c r="D6" s="16">
        <v>17</v>
      </c>
      <c r="E6" s="16">
        <v>19</v>
      </c>
      <c r="F6" s="16">
        <v>15</v>
      </c>
      <c r="G6" s="16">
        <v>11</v>
      </c>
      <c r="H6" s="16">
        <v>3</v>
      </c>
      <c r="I6" s="16">
        <v>9</v>
      </c>
      <c r="J6" s="16">
        <v>11</v>
      </c>
      <c r="K6" s="16">
        <v>2</v>
      </c>
      <c r="L6" s="16">
        <v>9</v>
      </c>
      <c r="M6" s="16">
        <v>1</v>
      </c>
      <c r="N6" s="16">
        <v>2</v>
      </c>
      <c r="O6">
        <f>SUM(C6:N6)</f>
        <v>119</v>
      </c>
      <c r="P6" s="16"/>
    </row>
    <row r="7" spans="3:16" ht="15">
      <c r="C7">
        <f>420*C6</f>
        <v>8400</v>
      </c>
      <c r="D7">
        <f aca="true" t="shared" si="0" ref="D7:N7">420*D6</f>
        <v>7140</v>
      </c>
      <c r="E7">
        <f t="shared" si="0"/>
        <v>7980</v>
      </c>
      <c r="F7">
        <f t="shared" si="0"/>
        <v>6300</v>
      </c>
      <c r="G7">
        <f t="shared" si="0"/>
        <v>4620</v>
      </c>
      <c r="H7">
        <f t="shared" si="0"/>
        <v>1260</v>
      </c>
      <c r="I7">
        <f t="shared" si="0"/>
        <v>3780</v>
      </c>
      <c r="J7">
        <f t="shared" si="0"/>
        <v>4620</v>
      </c>
      <c r="K7">
        <f t="shared" si="0"/>
        <v>840</v>
      </c>
      <c r="L7">
        <f t="shared" si="0"/>
        <v>3780</v>
      </c>
      <c r="M7">
        <f t="shared" si="0"/>
        <v>420</v>
      </c>
      <c r="N7">
        <f t="shared" si="0"/>
        <v>840</v>
      </c>
      <c r="O7">
        <f>SUM(C7:N7)</f>
        <v>49980</v>
      </c>
      <c r="P7" s="16"/>
    </row>
    <row r="8" spans="3:16" ht="15">
      <c r="C8">
        <f>1000*C6</f>
        <v>20000</v>
      </c>
      <c r="D8">
        <f aca="true" t="shared" si="1" ref="D8:N8">1000*D6</f>
        <v>17000</v>
      </c>
      <c r="E8">
        <f t="shared" si="1"/>
        <v>19000</v>
      </c>
      <c r="F8">
        <f t="shared" si="1"/>
        <v>15000</v>
      </c>
      <c r="G8">
        <f t="shared" si="1"/>
        <v>11000</v>
      </c>
      <c r="H8">
        <f t="shared" si="1"/>
        <v>3000</v>
      </c>
      <c r="I8">
        <f t="shared" si="1"/>
        <v>9000</v>
      </c>
      <c r="J8">
        <f t="shared" si="1"/>
        <v>11000</v>
      </c>
      <c r="K8">
        <f t="shared" si="1"/>
        <v>2000</v>
      </c>
      <c r="L8">
        <f t="shared" si="1"/>
        <v>9000</v>
      </c>
      <c r="M8">
        <f t="shared" si="1"/>
        <v>1000</v>
      </c>
      <c r="N8">
        <f t="shared" si="1"/>
        <v>2000</v>
      </c>
      <c r="O8">
        <f>SUM(C8:N8)</f>
        <v>119000</v>
      </c>
      <c r="P8" s="16"/>
    </row>
    <row r="9" spans="4:16" ht="15">
      <c r="D9" s="16"/>
      <c r="E9" s="16"/>
      <c r="F9" s="16"/>
      <c r="G9" s="16"/>
      <c r="H9" s="16"/>
      <c r="I9" s="16"/>
      <c r="O9">
        <f>50000/119</f>
        <v>420.16806722689074</v>
      </c>
      <c r="P9" s="16"/>
    </row>
    <row r="10" spans="3:16" ht="15">
      <c r="C10">
        <v>2500</v>
      </c>
      <c r="D10">
        <v>2500</v>
      </c>
      <c r="E10">
        <v>2500</v>
      </c>
      <c r="F10">
        <v>2500</v>
      </c>
      <c r="G10">
        <v>2500</v>
      </c>
      <c r="H10">
        <v>2500</v>
      </c>
      <c r="I10">
        <v>2500</v>
      </c>
      <c r="J10">
        <v>2500</v>
      </c>
      <c r="K10">
        <v>2500</v>
      </c>
      <c r="L10">
        <v>2500</v>
      </c>
      <c r="M10">
        <v>2500</v>
      </c>
      <c r="N10">
        <v>2500</v>
      </c>
      <c r="P10" s="16"/>
    </row>
    <row r="11" spans="3:16" ht="15">
      <c r="C11">
        <f>1+0.15*C6</f>
        <v>4</v>
      </c>
      <c r="D11">
        <f aca="true" t="shared" si="2" ref="D11:N11">1+0.15*D6</f>
        <v>3.55</v>
      </c>
      <c r="E11">
        <f t="shared" si="2"/>
        <v>3.85</v>
      </c>
      <c r="F11">
        <f t="shared" si="2"/>
        <v>3.25</v>
      </c>
      <c r="G11">
        <f t="shared" si="2"/>
        <v>2.65</v>
      </c>
      <c r="H11">
        <f t="shared" si="2"/>
        <v>1.45</v>
      </c>
      <c r="I11">
        <f t="shared" si="2"/>
        <v>2.3499999999999996</v>
      </c>
      <c r="J11">
        <f t="shared" si="2"/>
        <v>2.65</v>
      </c>
      <c r="K11">
        <f t="shared" si="2"/>
        <v>1.3</v>
      </c>
      <c r="L11">
        <f t="shared" si="2"/>
        <v>2.3499999999999996</v>
      </c>
      <c r="M11">
        <f t="shared" si="2"/>
        <v>1.15</v>
      </c>
      <c r="N11">
        <f t="shared" si="2"/>
        <v>1.3</v>
      </c>
      <c r="P11" s="16"/>
    </row>
    <row r="12" spans="3:15" ht="15">
      <c r="C12">
        <f>C10*C11</f>
        <v>10000</v>
      </c>
      <c r="D12">
        <f aca="true" t="shared" si="3" ref="D12:N12">D10*D11</f>
        <v>8875</v>
      </c>
      <c r="E12">
        <f t="shared" si="3"/>
        <v>9625</v>
      </c>
      <c r="F12">
        <f t="shared" si="3"/>
        <v>8125</v>
      </c>
      <c r="G12">
        <f t="shared" si="3"/>
        <v>6625</v>
      </c>
      <c r="H12">
        <f t="shared" si="3"/>
        <v>3625</v>
      </c>
      <c r="I12">
        <f t="shared" si="3"/>
        <v>5874.999999999999</v>
      </c>
      <c r="J12">
        <f t="shared" si="3"/>
        <v>6625</v>
      </c>
      <c r="K12">
        <f t="shared" si="3"/>
        <v>3250</v>
      </c>
      <c r="L12">
        <f t="shared" si="3"/>
        <v>5874.999999999999</v>
      </c>
      <c r="M12">
        <f t="shared" si="3"/>
        <v>2875</v>
      </c>
      <c r="N12">
        <f t="shared" si="3"/>
        <v>3250</v>
      </c>
      <c r="O12">
        <f>SUM(C12:N12)</f>
        <v>74625</v>
      </c>
    </row>
    <row r="17" spans="6:11" ht="15">
      <c r="F17">
        <f>100/34</f>
        <v>2.9411764705882355</v>
      </c>
      <c r="I17">
        <f>C12-M12</f>
        <v>7125</v>
      </c>
      <c r="K17">
        <f>76865-O12</f>
        <v>2240</v>
      </c>
    </row>
    <row r="20" ht="15">
      <c r="I20">
        <f>100/119</f>
        <v>0.8403361344537815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any</cp:lastModifiedBy>
  <cp:lastPrinted>2010-06-22T22:33:15Z</cp:lastPrinted>
  <dcterms:created xsi:type="dcterms:W3CDTF">2010-06-09T00:04:18Z</dcterms:created>
  <dcterms:modified xsi:type="dcterms:W3CDTF">2010-09-21T07:34:17Z</dcterms:modified>
  <cp:category/>
  <cp:version/>
  <cp:contentType/>
  <cp:contentStatus/>
</cp:coreProperties>
</file>